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KsValerius\Box\Kristin Executive\Executive-admin\Covid\"/>
    </mc:Choice>
  </mc:AlternateContent>
  <xr:revisionPtr revIDLastSave="0" documentId="13_ncr:1_{76B36FD5-7687-46CC-8170-3B42C4741F27}" xr6:coauthVersionLast="44" xr6:coauthVersionMax="44" xr10:uidLastSave="{00000000-0000-0000-0000-000000000000}"/>
  <bookViews>
    <workbookView xWindow="-108" yWindow="-108" windowWidth="23256" windowHeight="12576" xr2:uid="{51427ABC-896B-4B1A-832F-E0688DA26C69}"/>
  </bookViews>
  <sheets>
    <sheet name="Sheet1" sheetId="1" r:id="rId1"/>
  </sheets>
  <definedNames>
    <definedName name="_xlnm.Print_Area" localSheetId="0">Sheet1!$A$1:$K$54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6" i="1" l="1"/>
  <c r="C52" i="1"/>
  <c r="C51" i="1"/>
  <c r="C50" i="1"/>
  <c r="C49" i="1"/>
  <c r="L2" i="1"/>
  <c r="J19" i="1"/>
  <c r="C47" i="1" s="1"/>
  <c r="K19" i="1"/>
  <c r="C48" i="1" s="1"/>
  <c r="K20" i="1"/>
  <c r="J27" i="1"/>
  <c r="A41" i="1" s="1"/>
  <c r="G20" i="1"/>
  <c r="A40" i="1" s="1"/>
  <c r="C20" i="1"/>
  <c r="A39" i="1" s="1"/>
  <c r="A20" i="1"/>
  <c r="A38" i="1" s="1"/>
  <c r="J20" i="1" l="1"/>
  <c r="C45" i="1" s="1"/>
</calcChain>
</file>

<file path=xl/sharedStrings.xml><?xml version="1.0" encoding="utf-8"?>
<sst xmlns="http://schemas.openxmlformats.org/spreadsheetml/2006/main" count="110" uniqueCount="91">
  <si>
    <t>YES</t>
  </si>
  <si>
    <t>NO</t>
  </si>
  <si>
    <t>Please Proceed within columns A &amp; B</t>
  </si>
  <si>
    <t>Please proceed within columns C &amp; D</t>
  </si>
  <si>
    <t>A</t>
  </si>
  <si>
    <t>B</t>
  </si>
  <si>
    <t>C</t>
  </si>
  <si>
    <t>D</t>
  </si>
  <si>
    <t>Yes</t>
  </si>
  <si>
    <t>No</t>
  </si>
  <si>
    <t>It went reasonably well, considering</t>
  </si>
  <si>
    <t>There were significant challenges</t>
  </si>
  <si>
    <t>How did your child adjust to schooling during the spring? (Consider all: academics, emotions/behavior, relationships)</t>
  </si>
  <si>
    <t xml:space="preserve">I remain highly worried; We have been very conservative </t>
  </si>
  <si>
    <t>We try to be smart with masks and handwashing and trust we will be OK</t>
  </si>
  <si>
    <t>Thinking about your families comfort with the uncertainty of COVID, please rate your level of apprehension about exposure risk</t>
  </si>
  <si>
    <t>Online school with home support</t>
  </si>
  <si>
    <t>In person schooling as much as possible</t>
  </si>
  <si>
    <t>My child's preference for next year would be to attend</t>
  </si>
  <si>
    <t>Total Column A</t>
  </si>
  <si>
    <t>Total Column B</t>
  </si>
  <si>
    <t>Please Add up the Totals in                 Columns A, B, &amp; C</t>
  </si>
  <si>
    <t>Total Column C</t>
  </si>
  <si>
    <t>PART 2: Regardless of which column you answered above, please answer all of the following. Enter a 1 to the right of the answer that applies for your family:</t>
  </si>
  <si>
    <t>Enter the # of children in your household  in each age group:</t>
  </si>
  <si>
    <t xml:space="preserve">Enter the # of caregiving adults in your home in each employment status box                                         (Choose only 1 per adult). </t>
  </si>
  <si>
    <t>0-4</t>
  </si>
  <si>
    <t>5-10</t>
  </si>
  <si>
    <t>11-13</t>
  </si>
  <si>
    <t>14-18</t>
  </si>
  <si>
    <t>18+</t>
  </si>
  <si>
    <t>Employed full time</t>
  </si>
  <si>
    <t>Part Time</t>
  </si>
  <si>
    <t>Stay-at Home</t>
  </si>
  <si>
    <t>Unemp/ furlough</t>
  </si>
  <si>
    <t>Retired</t>
  </si>
  <si>
    <t xml:space="preserve">Highest Totals Column A: </t>
  </si>
  <si>
    <t xml:space="preserve">Online or home schooling may be the best option. Consider how to sustain this for the entire year, and protect anyone who feels vulnerable in your household. </t>
  </si>
  <si>
    <t xml:space="preserve">Highest Totals Column B: </t>
  </si>
  <si>
    <t xml:space="preserve">Hybrid schooling is likely the best option, but out-of-school days and transitions if schools open and close throughout the year could present some challenges. See recommendation section. </t>
  </si>
  <si>
    <t xml:space="preserve">Highest Totals Column C: </t>
  </si>
  <si>
    <t xml:space="preserve">Hybrid schooling is the best option, but your family might be challenged on the out-of-school days. Reaching out to other families to build support for those days. Communicate your situation with school staff for support. See Recs </t>
  </si>
  <si>
    <t xml:space="preserve">Highest Totals Column D: </t>
  </si>
  <si>
    <t xml:space="preserve">Hybrid schooling will likely be necessary but your family may have some crucial additional challenges this year. Reach out to your school staff and other resources to partner with you. See recommendation section. </t>
  </si>
  <si>
    <t xml:space="preserve">Multiple Columns elevated: </t>
  </si>
  <si>
    <t xml:space="preserve">Your family is facing some competing challenges that make schooling decisions uncertain. Consultation with school staff and other professionals may help. </t>
  </si>
  <si>
    <t>Black</t>
  </si>
  <si>
    <t>LatinX</t>
  </si>
  <si>
    <t>Asian</t>
  </si>
  <si>
    <t>Other</t>
  </si>
  <si>
    <t>Please enter the name of your school district, private, or charter school in the space below:</t>
  </si>
  <si>
    <t>Are you willing to participate in any follow questionaires?</t>
  </si>
  <si>
    <t>Does your family qualify for free or reduced lunch at school?</t>
  </si>
  <si>
    <t>Part 3: Please share with us some basic demographic information as we hope to share the aggregate information with policy makers. No personal identifying information will be connected to your answers.</t>
  </si>
  <si>
    <t>White/ Caucas.</t>
  </si>
  <si>
    <t>Enter the # of people in your household identifying with each ethnic grouping (1 per person)</t>
  </si>
  <si>
    <t>Has a child in your household been in group-based child care during the summer, including camps?</t>
  </si>
  <si>
    <t>Does your child OR someone living with you have an vulnerable underlying medical condition (such as COPD, cancer, serious asthma, etc)</t>
  </si>
  <si>
    <t xml:space="preserve">How well did the adult supervising your child's schooling in the spring adjust? (Consider all: mood, anxiety, balancing employment, relationships, etc) </t>
  </si>
  <si>
    <t xml:space="preserve">Does your child have emotional, behavioral, learning, or other needs that will need special accommodation and/or instruction throughout the year? </t>
  </si>
  <si>
    <t>In the past has your child felt supported and connected to the adults at school (e.g., teachers, aides, office staff, etc)</t>
  </si>
  <si>
    <t>Does your child have positive peer relationships that you could gather together on some days when school is NOT in session (home school, hybrid days, or if school shuts down, etc)</t>
  </si>
  <si>
    <t>Do you feel your child is likely to struggle with sensory issues with the COVID precautions (e.g., wearing a mask, frequent handwashing, physical distance from teachers and peers, etc.)</t>
  </si>
  <si>
    <t xml:space="preserve">Your TOTAL scores are recorded below in addition to an Interpretive Key: </t>
  </si>
  <si>
    <t xml:space="preserve">Choose which side to answer for the remaining questions                 in Part 1. </t>
  </si>
  <si>
    <t xml:space="preserve">    NO</t>
  </si>
  <si>
    <t>Special needs</t>
  </si>
  <si>
    <t>Practice COVID Precautions</t>
  </si>
  <si>
    <t xml:space="preserve">This year has taken an incredible toll on caregivers and there is so much unknown that it is hard to get our footing. But we know that kids adjustment is directly related to how well parents are adjusting. You have noticed that you continue to feel stressed about COVID and are highly cautious. Talking it through with trusted friends and perhaps even seeking support from a professional can help ensure that parental anxiety doesn't increase your child's stress. </t>
  </si>
  <si>
    <t>You need child care, BUT the health conditions in your family are serious cause for concern. Talk to your doctor to be sure you fall in the high-risk group. Then talk with both your doctor, the district nurse, and your teacher to make a plan for minimizing the health risks in your home.</t>
  </si>
  <si>
    <t>Adult       Stress/Anxiety Assistance</t>
  </si>
  <si>
    <t xml:space="preserve">Every option this year will require some "at-home learning" and last spring took a toll on your family. Brainstorm with a professional and other caregivers for ideas that could make it better. Think of it like a scaffold around a building while its being built. Some crucial ingredients: friends that can make it fun and increase predictable structure and schedules, outings to get bodies moving, learning from a KNOWN, caring adult "in-real-time" (synchronous learning instead of videos), even roping in a "cool older peer mentor." For older youth, you might consider an executive function coach </t>
  </si>
  <si>
    <t>Learning "Scaffold" Needed</t>
  </si>
  <si>
    <t>Utilizing out-of-home childcare can increase the # of exposures for your family AND your child's school cohort. Consider partnering with another family within your child's school group for off school days.</t>
  </si>
  <si>
    <t xml:space="preserve">Caregivers raising a child with special emotional, behavioral, or learning needs, often need help from some "experts" in the school system, which left many needs unaddressed last spring. Reach out to your team (doctor, therapist, family support). Contact your school's Learning Specialist, School counselor/psychologist, and any other IEP professionals in August to make a plan. Review losses from the spring, learning challenges for the non-school days, and other needs. If you are homeschooling, be sure you have well-informed adults helping you.  </t>
  </si>
  <si>
    <t xml:space="preserve">One of the most essential coping-resources is believing that the adults in your "village" care abou you. Masks and distancing can further complicate the relationship between children and authority at school. Your child can adjust but a bit of extra creativity and intention this year will be essential.  If your child struggled to connect in the past, reach out to your school team (Learning specialist, Counseling staff, Teacher) to discuss ways to facilitate a better connection. If you're not sure its possible consult a professional for additional teambuilding strategies.  </t>
  </si>
  <si>
    <t xml:space="preserve">Masks and distancing will not be automatic for many kids…in fact it can be downright triggering! But small doses of practice with fun, humor, and a small incentive can go a long way to making COVID precautions second-nature. So get started practicing and building your child's tolerance now. If you've tried unsuccessfully, contact and Occupational Therapist for professional help. </t>
  </si>
  <si>
    <t>Most kids are wired to be social--even the introverted tend to do better if they have at least 1-2 good friends. Building peer-contact for home-learning days will likely be an essential ingredient to success. Consider taking the rest of summer to work on outdoor playdates and making connections with parents in your school to strength your child's relationships. Talk to your teacher and counselor about increasing social success. Remember, its OK to have a preference for less social activity if a kid is SATISFIED. But kids who are irritable, constantly "blah", sad, or are becoming isolated could indicate a  concern and suggests new solutions are needed. For older kids, consider an alternate option for socialization such as getting a job, mentoring a younger child, church or hobby activities. etc.  Consult a psychologist to help grow social success.</t>
  </si>
  <si>
    <t>Part 1: Does your family have an adult that can safely and effectively supervise your student during school days?</t>
  </si>
  <si>
    <t>A collaborative with other families from school will help improve student adjustment. Start talking with other families now about structuring regular peer contact to learn and play together on the days you're not in school. Don't forget to include families who have work-related or other needs. Be the VILLAGE!</t>
  </si>
  <si>
    <t xml:space="preserve">Recommendations Based on Your Responses: </t>
  </si>
  <si>
    <t xml:space="preserve">Please add all of the points in Column D (BLUE) from                                    Part 1 and  Part 2 and enter the TOTAL: </t>
  </si>
  <si>
    <t>Tel: 503-653-0631</t>
  </si>
  <si>
    <t>Phone: 503-653-0631                                      Fax: 503-653-1464       www.SundstromClinic.com</t>
  </si>
  <si>
    <t>Peer Support</t>
  </si>
  <si>
    <t>School Attachment</t>
  </si>
  <si>
    <t>Health conditions &amp; childcare</t>
  </si>
  <si>
    <t>Sources of Exposure</t>
  </si>
  <si>
    <t xml:space="preserve">Please save your answers and attach this document to an email.                                  Or fax it if you prefer. </t>
  </si>
  <si>
    <t xml:space="preserve">Thank you for using our decision making tool. In Part 1 you will only answer ONE side (the Left A/B or the Right C/D) based on whether you have available supervision for your child. Once you have determined which side applies to you, enter a 1 in the box below your answer to each question. Leave the other answer box blank. In order to score properly, each ROW should only have a single "1" with all other boxes in the row blank. In part 2, you will answer ALL of the questions regardless of which side you completed in Part 1. Finally, in Part 3 you will provide some brief demographic information. It is our hope that we can collect this data across many families to share to provide feedback for policy makers about parents experience. </t>
  </si>
  <si>
    <t xml:space="preserve">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</si>
</sst>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b/>
      <i/>
      <sz val="14"/>
      <color theme="1"/>
      <name val="Calibri"/>
      <family val="2"/>
      <scheme val="minor"/>
    </font>
    <font>
      <b/>
      <i/>
      <sz val="11"/>
      <color theme="1"/>
      <name val="Calibri"/>
      <family val="2"/>
      <scheme val="minor"/>
    </font>
    <font>
      <i/>
      <sz val="11"/>
      <color theme="1"/>
      <name val="Calibri"/>
      <family val="2"/>
      <scheme val="minor"/>
    </font>
    <font>
      <i/>
      <sz val="11"/>
      <color theme="0" tint="-0.499984740745262"/>
      <name val="Calibri"/>
      <family val="2"/>
      <scheme val="minor"/>
    </font>
    <font>
      <sz val="11"/>
      <color theme="0" tint="-0.499984740745262"/>
      <name val="Calibri"/>
      <family val="2"/>
      <scheme val="minor"/>
    </font>
    <font>
      <b/>
      <i/>
      <sz val="13"/>
      <color theme="1"/>
      <name val="Calibri"/>
      <family val="2"/>
      <scheme val="minor"/>
    </font>
    <font>
      <b/>
      <sz val="12"/>
      <color theme="1"/>
      <name val="Calibri"/>
      <family val="2"/>
      <scheme val="minor"/>
    </font>
    <font>
      <sz val="8"/>
      <color rgb="FF40404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0" tint="-0.249977111117893"/>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ck">
        <color indexed="64"/>
      </left>
      <right style="thick">
        <color indexed="64"/>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ck">
        <color indexed="64"/>
      </left>
      <right style="thick">
        <color indexed="64"/>
      </right>
      <top/>
      <bottom style="thick">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12">
    <xf numFmtId="0" fontId="0" fillId="0" borderId="0" xfId="0"/>
    <xf numFmtId="0" fontId="1" fillId="2" borderId="12" xfId="0" applyFont="1" applyFill="1" applyBorder="1" applyAlignment="1">
      <alignment horizontal="center" vertical="center" wrapText="1"/>
    </xf>
    <xf numFmtId="0" fontId="0" fillId="2" borderId="0" xfId="0" applyFill="1"/>
    <xf numFmtId="0" fontId="0" fillId="5" borderId="49" xfId="0" applyFill="1" applyBorder="1" applyAlignment="1">
      <alignment horizontal="center" vertical="center"/>
    </xf>
    <xf numFmtId="49" fontId="0" fillId="5" borderId="40" xfId="0" applyNumberFormat="1" applyFill="1" applyBorder="1" applyAlignment="1">
      <alignment horizontal="center" vertical="center"/>
    </xf>
    <xf numFmtId="0" fontId="0" fillId="6" borderId="51" xfId="0" applyFill="1" applyBorder="1" applyAlignment="1">
      <alignment horizontal="center" vertical="center" wrapText="1"/>
    </xf>
    <xf numFmtId="0" fontId="0" fillId="6" borderId="52" xfId="0" applyFill="1" applyBorder="1" applyAlignment="1">
      <alignment horizontal="center" vertical="center" wrapText="1"/>
    </xf>
    <xf numFmtId="49" fontId="1" fillId="4" borderId="49" xfId="0" applyNumberFormat="1" applyFont="1" applyFill="1" applyBorder="1" applyAlignment="1">
      <alignment horizontal="center" vertical="center"/>
    </xf>
    <xf numFmtId="49" fontId="1" fillId="5" borderId="49" xfId="0" applyNumberFormat="1" applyFont="1" applyFill="1" applyBorder="1" applyAlignment="1">
      <alignment horizontal="center" vertical="center"/>
    </xf>
    <xf numFmtId="0" fontId="0" fillId="5" borderId="22" xfId="0" applyFill="1" applyBorder="1"/>
    <xf numFmtId="0" fontId="0" fillId="5" borderId="45" xfId="0" applyFill="1" applyBorder="1"/>
    <xf numFmtId="0" fontId="0" fillId="7" borderId="40" xfId="0" applyFill="1" applyBorder="1" applyAlignment="1">
      <alignment wrapText="1"/>
    </xf>
    <xf numFmtId="0" fontId="0" fillId="7" borderId="49" xfId="0" applyFill="1" applyBorder="1" applyAlignment="1">
      <alignment wrapText="1"/>
    </xf>
    <xf numFmtId="0" fontId="0" fillId="7" borderId="53" xfId="0" applyFill="1" applyBorder="1"/>
    <xf numFmtId="0" fontId="0" fillId="7" borderId="44" xfId="0" applyFill="1" applyBorder="1"/>
    <xf numFmtId="0" fontId="0" fillId="7" borderId="15" xfId="0" applyFill="1" applyBorder="1" applyAlignment="1">
      <alignment wrapText="1"/>
    </xf>
    <xf numFmtId="0" fontId="0" fillId="7" borderId="43" xfId="0" applyFill="1" applyBorder="1"/>
    <xf numFmtId="0" fontId="0" fillId="4" borderId="45" xfId="0" applyFill="1" applyBorder="1" applyAlignment="1">
      <alignment vertical="center" wrapText="1"/>
    </xf>
    <xf numFmtId="0" fontId="0" fillId="6" borderId="45" xfId="0" applyFill="1" applyBorder="1" applyAlignment="1">
      <alignment horizontal="center"/>
    </xf>
    <xf numFmtId="0" fontId="0" fillId="6" borderId="45" xfId="0" applyFill="1" applyBorder="1"/>
    <xf numFmtId="0" fontId="0" fillId="6" borderId="56" xfId="0" applyFill="1" applyBorder="1"/>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0" xfId="0" applyAlignment="1"/>
    <xf numFmtId="49" fontId="8" fillId="8" borderId="6" xfId="0" applyNumberFormat="1" applyFont="1" applyFill="1" applyBorder="1" applyAlignment="1">
      <alignment vertical="center"/>
    </xf>
    <xf numFmtId="1" fontId="9" fillId="8" borderId="1" xfId="0" applyNumberFormat="1" applyFont="1" applyFill="1" applyBorder="1"/>
    <xf numFmtId="49" fontId="8" fillId="8" borderId="4" xfId="0" applyNumberFormat="1" applyFont="1" applyFill="1" applyBorder="1" applyAlignment="1">
      <alignment vertical="center"/>
    </xf>
    <xf numFmtId="1" fontId="9" fillId="8" borderId="3" xfId="0" applyNumberFormat="1" applyFont="1" applyFill="1" applyBorder="1" applyAlignment="1">
      <alignment horizontal="center"/>
    </xf>
    <xf numFmtId="49" fontId="1" fillId="7" borderId="49" xfId="0" applyNumberFormat="1" applyFont="1" applyFill="1" applyBorder="1" applyAlignment="1">
      <alignment horizontal="center" vertical="center"/>
    </xf>
    <xf numFmtId="1" fontId="1" fillId="6" borderId="49"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0" fillId="6" borderId="39" xfId="0" applyFill="1" applyBorder="1" applyAlignment="1">
      <alignment horizontal="center" vertical="center"/>
    </xf>
    <xf numFmtId="0" fontId="1" fillId="6" borderId="9" xfId="0" applyFont="1" applyFill="1" applyBorder="1" applyAlignment="1">
      <alignment horizontal="center" vertical="center"/>
    </xf>
    <xf numFmtId="0" fontId="0" fillId="6" borderId="17" xfId="0" applyFill="1" applyBorder="1" applyAlignment="1">
      <alignment horizontal="center" vertical="center"/>
    </xf>
    <xf numFmtId="0" fontId="1" fillId="6" borderId="4" xfId="0" applyFont="1" applyFill="1" applyBorder="1" applyAlignment="1">
      <alignment horizontal="center" vertical="center"/>
    </xf>
    <xf numFmtId="0" fontId="0" fillId="6" borderId="6" xfId="0" applyFill="1" applyBorder="1" applyAlignment="1">
      <alignment horizontal="center" vertical="center"/>
    </xf>
    <xf numFmtId="0" fontId="0" fillId="0" borderId="36" xfId="0" applyBorder="1" applyAlignment="1">
      <alignment horizontal="center" vertical="center" wrapText="1"/>
    </xf>
    <xf numFmtId="0" fontId="2" fillId="0" borderId="2" xfId="0" applyFont="1" applyFill="1" applyBorder="1"/>
    <xf numFmtId="0" fontId="2" fillId="0" borderId="3" xfId="0" applyFont="1" applyFill="1" applyBorder="1"/>
    <xf numFmtId="0" fontId="2" fillId="0" borderId="4" xfId="0" applyFont="1" applyFill="1" applyBorder="1"/>
    <xf numFmtId="0" fontId="2" fillId="0" borderId="5" xfId="0" applyFont="1" applyFill="1" applyBorder="1"/>
    <xf numFmtId="0" fontId="2" fillId="0" borderId="6" xfId="0" applyFont="1" applyFill="1" applyBorder="1"/>
    <xf numFmtId="0" fontId="0" fillId="0" borderId="39" xfId="0" applyBorder="1" applyAlignment="1">
      <alignment horizontal="center" vertical="center"/>
    </xf>
    <xf numFmtId="49" fontId="2" fillId="0" borderId="0" xfId="0" applyNumberFormat="1" applyFont="1" applyAlignment="1">
      <alignment horizont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0" fillId="0" borderId="58" xfId="0" applyBorder="1" applyAlignment="1">
      <alignment horizontal="center"/>
    </xf>
    <xf numFmtId="0" fontId="0" fillId="0" borderId="36" xfId="0" applyBorder="1" applyAlignment="1">
      <alignment horizontal="center"/>
    </xf>
    <xf numFmtId="0" fontId="3" fillId="0" borderId="36" xfId="0" applyFont="1" applyBorder="1" applyAlignment="1">
      <alignment horizontal="center" vertical="center" wrapText="1"/>
    </xf>
    <xf numFmtId="0" fontId="3" fillId="0" borderId="57" xfId="0" applyFont="1"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0" fillId="0" borderId="40" xfId="0" applyBorder="1" applyAlignment="1">
      <alignment horizontal="left" vertical="center" wrapText="1"/>
    </xf>
    <xf numFmtId="0" fontId="0" fillId="0" borderId="50" xfId="0" applyBorder="1" applyAlignment="1">
      <alignment horizontal="left" vertical="center" wrapText="1"/>
    </xf>
    <xf numFmtId="0" fontId="0" fillId="0" borderId="45" xfId="0" applyBorder="1" applyAlignment="1">
      <alignment horizontal="left" vertical="center" wrapText="1"/>
    </xf>
    <xf numFmtId="0" fontId="0" fillId="0" borderId="56" xfId="0" applyBorder="1" applyAlignment="1">
      <alignment horizontal="left" vertical="center" wrapText="1"/>
    </xf>
    <xf numFmtId="0" fontId="1" fillId="0" borderId="4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5" xfId="0" applyFont="1" applyBorder="1" applyAlignment="1">
      <alignment horizontal="center" vertical="center" wrapText="1"/>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48" xfId="0" applyFont="1" applyFill="1" applyBorder="1" applyAlignment="1">
      <alignment horizontal="center" vertical="center"/>
    </xf>
    <xf numFmtId="0" fontId="0" fillId="0" borderId="44" xfId="0" applyBorder="1" applyAlignment="1">
      <alignment horizontal="center"/>
    </xf>
    <xf numFmtId="0" fontId="0" fillId="0" borderId="54" xfId="0" applyBorder="1" applyAlignment="1">
      <alignment horizontal="center"/>
    </xf>
    <xf numFmtId="0" fontId="1" fillId="0" borderId="13" xfId="0" applyFont="1" applyBorder="1" applyAlignment="1">
      <alignment horizontal="right" vertical="center" wrapText="1"/>
    </xf>
    <xf numFmtId="0" fontId="1" fillId="0" borderId="16" xfId="0" applyFont="1" applyBorder="1" applyAlignment="1">
      <alignment horizontal="right" vertical="center" wrapText="1"/>
    </xf>
    <xf numFmtId="0" fontId="1" fillId="0" borderId="41" xfId="0" applyFont="1" applyBorder="1" applyAlignment="1">
      <alignment horizontal="right" vertical="center" wrapText="1"/>
    </xf>
    <xf numFmtId="0" fontId="1" fillId="0" borderId="42" xfId="0" applyFont="1" applyBorder="1" applyAlignment="1">
      <alignment horizontal="right"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6" borderId="40" xfId="0" applyFill="1" applyBorder="1" applyAlignment="1">
      <alignment horizontal="left" vertical="center" wrapText="1"/>
    </xf>
    <xf numFmtId="0" fontId="0" fillId="6" borderId="50" xfId="0" applyFill="1" applyBorder="1" applyAlignment="1">
      <alignment horizontal="left" vertical="center" wrapText="1"/>
    </xf>
    <xf numFmtId="0" fontId="1" fillId="2" borderId="53" xfId="0" applyFont="1" applyFill="1" applyBorder="1" applyAlignment="1">
      <alignment horizontal="center" vertical="center"/>
    </xf>
    <xf numFmtId="0" fontId="1" fillId="2" borderId="44" xfId="0" applyFont="1" applyFill="1" applyBorder="1" applyAlignment="1">
      <alignment horizontal="center" vertical="center"/>
    </xf>
    <xf numFmtId="0" fontId="0" fillId="2" borderId="44" xfId="0" applyFill="1" applyBorder="1" applyAlignment="1">
      <alignment horizontal="left" vertical="center" wrapText="1"/>
    </xf>
    <xf numFmtId="0" fontId="0" fillId="2" borderId="54" xfId="0" applyFill="1" applyBorder="1" applyAlignment="1">
      <alignment horizontal="left" vertical="center" wrapText="1"/>
    </xf>
    <xf numFmtId="0" fontId="1" fillId="7" borderId="46" xfId="0" applyFont="1" applyFill="1" applyBorder="1" applyAlignment="1">
      <alignment horizontal="center" wrapText="1"/>
    </xf>
    <xf numFmtId="0" fontId="1" fillId="7" borderId="47" xfId="0" applyFont="1" applyFill="1" applyBorder="1" applyAlignment="1">
      <alignment horizontal="center" wrapText="1"/>
    </xf>
    <xf numFmtId="0" fontId="1" fillId="7" borderId="55" xfId="0" applyFont="1" applyFill="1" applyBorder="1" applyAlignment="1">
      <alignment horizontal="center" wrapText="1"/>
    </xf>
    <xf numFmtId="0" fontId="1" fillId="0" borderId="40" xfId="0" applyFont="1" applyBorder="1" applyAlignment="1">
      <alignment horizontal="right" vertical="center" wrapText="1"/>
    </xf>
    <xf numFmtId="0" fontId="1" fillId="0" borderId="40" xfId="0" applyFont="1" applyFill="1" applyBorder="1" applyAlignment="1">
      <alignment horizontal="right" vertical="center" wrapText="1"/>
    </xf>
    <xf numFmtId="0" fontId="1" fillId="0" borderId="44" xfId="0" applyFont="1" applyBorder="1" applyAlignment="1">
      <alignment horizontal="right" vertical="center" wrapText="1"/>
    </xf>
    <xf numFmtId="0" fontId="0" fillId="0" borderId="40" xfId="0" applyBorder="1" applyAlignment="1">
      <alignment horizontal="center"/>
    </xf>
    <xf numFmtId="0" fontId="0" fillId="0" borderId="50" xfId="0" applyBorder="1" applyAlignment="1">
      <alignment horizontal="center"/>
    </xf>
    <xf numFmtId="0" fontId="3" fillId="9" borderId="37" xfId="0" applyFont="1" applyFill="1" applyBorder="1" applyAlignment="1">
      <alignment horizontal="center" vertical="center"/>
    </xf>
    <xf numFmtId="0" fontId="3" fillId="9" borderId="38" xfId="0" applyFont="1" applyFill="1" applyBorder="1" applyAlignment="1">
      <alignment horizontal="center" vertical="center"/>
    </xf>
    <xf numFmtId="0" fontId="3" fillId="9" borderId="39"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0" fillId="4" borderId="40" xfId="0" applyFill="1" applyBorder="1" applyAlignment="1">
      <alignment horizontal="left" vertical="center" wrapText="1"/>
    </xf>
    <xf numFmtId="0" fontId="0" fillId="4" borderId="50" xfId="0" applyFill="1" applyBorder="1" applyAlignment="1">
      <alignment horizontal="left"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0" fillId="5" borderId="40" xfId="0" applyFill="1" applyBorder="1" applyAlignment="1">
      <alignment horizontal="left" vertical="center" wrapText="1"/>
    </xf>
    <xf numFmtId="0" fontId="0" fillId="5" borderId="50" xfId="0" applyFill="1" applyBorder="1" applyAlignment="1">
      <alignment horizontal="left" vertical="center"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0" fillId="7" borderId="40" xfId="0" applyFill="1" applyBorder="1" applyAlignment="1">
      <alignment horizontal="left" vertical="center" wrapText="1"/>
    </xf>
    <xf numFmtId="0" fontId="0" fillId="7" borderId="50" xfId="0" applyFill="1" applyBorder="1" applyAlignment="1">
      <alignment horizontal="left" vertical="center" wrapText="1"/>
    </xf>
    <xf numFmtId="1" fontId="1" fillId="2" borderId="59" xfId="0" applyNumberFormat="1" applyFont="1" applyFill="1" applyBorder="1" applyAlignment="1">
      <alignment horizontal="center" vertical="center"/>
    </xf>
    <xf numFmtId="1" fontId="1" fillId="2" borderId="60" xfId="0" applyNumberFormat="1" applyFont="1" applyFill="1" applyBorder="1" applyAlignment="1">
      <alignment horizontal="center" vertical="center"/>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2" borderId="58" xfId="0" applyFill="1" applyBorder="1" applyAlignment="1"/>
    <xf numFmtId="0" fontId="0" fillId="2" borderId="36" xfId="0" applyFill="1" applyBorder="1" applyAlignment="1"/>
    <xf numFmtId="0" fontId="6" fillId="2" borderId="36" xfId="0" applyFont="1" applyFill="1" applyBorder="1" applyAlignment="1">
      <alignment horizontal="right" vertical="center" wrapText="1"/>
    </xf>
    <xf numFmtId="0" fontId="6" fillId="2" borderId="5" xfId="0" applyFont="1" applyFill="1" applyBorder="1" applyAlignment="1">
      <alignment horizontal="right" vertical="center" wrapText="1"/>
    </xf>
    <xf numFmtId="0" fontId="6" fillId="2" borderId="6" xfId="0" applyFont="1" applyFill="1" applyBorder="1" applyAlignment="1">
      <alignment horizontal="right"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7" fillId="2" borderId="31" xfId="0" applyFont="1" applyFill="1" applyBorder="1" applyAlignment="1">
      <alignment horizontal="center" vertical="center"/>
    </xf>
    <xf numFmtId="0" fontId="7" fillId="2" borderId="2" xfId="0"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2" borderId="33" xfId="0" applyFont="1" applyFill="1" applyBorder="1" applyAlignment="1">
      <alignment horizontal="center" vertical="center"/>
    </xf>
    <xf numFmtId="49" fontId="6" fillId="2" borderId="34" xfId="0" applyNumberFormat="1" applyFont="1" applyFill="1" applyBorder="1" applyAlignment="1">
      <alignment horizontal="center" vertical="center"/>
    </xf>
    <xf numFmtId="0" fontId="6" fillId="2" borderId="5"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9" xfId="0" applyFont="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3" xfId="0" applyFont="1" applyFill="1" applyBorder="1" applyAlignment="1">
      <alignment horizontal="center" vertical="center" wrapText="1"/>
    </xf>
    <xf numFmtId="49" fontId="0" fillId="4" borderId="9"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5" borderId="30" xfId="0" applyNumberFormat="1" applyFill="1" applyBorder="1" applyAlignment="1">
      <alignment horizontal="center" vertical="center"/>
    </xf>
    <xf numFmtId="49" fontId="0" fillId="5" borderId="0" xfId="0" applyNumberFormat="1" applyFill="1" applyAlignment="1">
      <alignment horizontal="center" vertical="center"/>
    </xf>
    <xf numFmtId="49" fontId="0" fillId="5" borderId="10" xfId="0" applyNumberFormat="1" applyFill="1" applyBorder="1" applyAlignment="1">
      <alignment horizontal="center" vertical="center"/>
    </xf>
    <xf numFmtId="49" fontId="0" fillId="7" borderId="30" xfId="0" applyNumberFormat="1" applyFill="1" applyBorder="1" applyAlignment="1">
      <alignment horizontal="center" vertical="center"/>
    </xf>
    <xf numFmtId="49" fontId="0" fillId="7" borderId="0" xfId="0" applyNumberFormat="1" applyFill="1" applyAlignment="1">
      <alignment horizontal="center" vertical="center"/>
    </xf>
    <xf numFmtId="49" fontId="0" fillId="7" borderId="10" xfId="0" applyNumberFormat="1" applyFill="1" applyBorder="1" applyAlignment="1">
      <alignment horizontal="center" vertical="center"/>
    </xf>
    <xf numFmtId="49" fontId="0" fillId="6" borderId="30" xfId="0" applyNumberFormat="1" applyFill="1" applyBorder="1" applyAlignment="1">
      <alignment horizontal="center" vertical="center"/>
    </xf>
    <xf numFmtId="49" fontId="0" fillId="6" borderId="11" xfId="0" applyNumberFormat="1" applyFill="1" applyBorder="1" applyAlignment="1">
      <alignment horizontal="center" vertical="center"/>
    </xf>
    <xf numFmtId="0" fontId="1" fillId="3" borderId="18" xfId="0" applyFont="1" applyFill="1" applyBorder="1" applyAlignment="1">
      <alignment horizontal="center" vertical="center" wrapText="1"/>
    </xf>
    <xf numFmtId="0" fontId="1" fillId="0" borderId="28" xfId="0" applyFont="1" applyBorder="1" applyAlignment="1">
      <alignment horizontal="center" vertical="center" wrapText="1"/>
    </xf>
    <xf numFmtId="49" fontId="0" fillId="4" borderId="24" xfId="0" applyNumberFormat="1" applyFill="1" applyBorder="1" applyAlignment="1">
      <alignment horizontal="center" vertical="center"/>
    </xf>
    <xf numFmtId="49" fontId="0" fillId="4" borderId="25" xfId="0" applyNumberFormat="1" applyFill="1" applyBorder="1" applyAlignment="1">
      <alignment horizontal="center" vertical="center"/>
    </xf>
    <xf numFmtId="49" fontId="0" fillId="5" borderId="26" xfId="0" applyNumberFormat="1" applyFill="1" applyBorder="1" applyAlignment="1">
      <alignment horizontal="center" vertical="center"/>
    </xf>
    <xf numFmtId="49" fontId="0" fillId="5" borderId="27" xfId="0" applyNumberFormat="1" applyFill="1" applyBorder="1" applyAlignment="1">
      <alignment horizontal="center" vertical="center"/>
    </xf>
    <xf numFmtId="49" fontId="0" fillId="5" borderId="25" xfId="0" applyNumberFormat="1" applyFill="1" applyBorder="1" applyAlignment="1">
      <alignment horizontal="center" vertical="center"/>
    </xf>
    <xf numFmtId="49" fontId="0" fillId="7" borderId="26" xfId="0" applyNumberFormat="1" applyFill="1" applyBorder="1" applyAlignment="1">
      <alignment horizontal="center" vertical="center"/>
    </xf>
    <xf numFmtId="49" fontId="0" fillId="7" borderId="27" xfId="0" applyNumberFormat="1" applyFill="1" applyBorder="1" applyAlignment="1">
      <alignment horizontal="center" vertical="center"/>
    </xf>
    <xf numFmtId="49" fontId="0" fillId="7" borderId="25" xfId="0" applyNumberFormat="1" applyFill="1" applyBorder="1" applyAlignment="1">
      <alignment horizontal="center" vertical="center"/>
    </xf>
    <xf numFmtId="49" fontId="0" fillId="6" borderId="26" xfId="0" applyNumberFormat="1" applyFill="1" applyBorder="1" applyAlignment="1">
      <alignment horizontal="center" vertical="center"/>
    </xf>
    <xf numFmtId="49" fontId="0" fillId="6" borderId="29" xfId="0" applyNumberFormat="1" applyFill="1" applyBorder="1" applyAlignment="1">
      <alignment horizontal="center" vertical="center"/>
    </xf>
    <xf numFmtId="0" fontId="1" fillId="3" borderId="18"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9" xfId="0" applyFont="1" applyFill="1" applyBorder="1" applyAlignment="1">
      <alignment horizontal="center" vertical="center"/>
    </xf>
    <xf numFmtId="0" fontId="0" fillId="3" borderId="9" xfId="0" applyFill="1" applyBorder="1" applyAlignment="1" applyProtection="1">
      <alignment horizontal="center" vertical="center"/>
    </xf>
    <xf numFmtId="0" fontId="0" fillId="3" borderId="0" xfId="0" applyFill="1" applyAlignment="1" applyProtection="1">
      <alignment horizontal="center" vertical="center"/>
    </xf>
    <xf numFmtId="0" fontId="0" fillId="3" borderId="10" xfId="0" applyFill="1" applyBorder="1" applyAlignment="1" applyProtection="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1" fillId="4" borderId="13" xfId="0" applyFont="1" applyFill="1" applyBorder="1" applyAlignment="1" applyProtection="1">
      <alignment horizontal="center" vertical="center"/>
    </xf>
    <xf numFmtId="0" fontId="1" fillId="4" borderId="14" xfId="0" applyFont="1" applyFill="1" applyBorder="1" applyAlignment="1" applyProtection="1">
      <alignment horizontal="center" vertical="center"/>
    </xf>
    <xf numFmtId="0" fontId="1" fillId="5" borderId="15" xfId="0" applyFont="1" applyFill="1" applyBorder="1" applyAlignment="1" applyProtection="1">
      <alignment horizontal="center" vertical="center"/>
    </xf>
    <xf numFmtId="0" fontId="1" fillId="5" borderId="16" xfId="0" applyFont="1" applyFill="1" applyBorder="1" applyAlignment="1" applyProtection="1">
      <alignment horizontal="center" vertical="center"/>
    </xf>
    <xf numFmtId="0" fontId="1" fillId="5" borderId="14" xfId="0" applyFont="1" applyFill="1" applyBorder="1" applyAlignment="1" applyProtection="1">
      <alignment horizontal="center" vertical="center"/>
    </xf>
    <xf numFmtId="0" fontId="1" fillId="7" borderId="15"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4" xfId="0" applyFont="1" applyFill="1" applyBorder="1" applyAlignment="1">
      <alignment horizontal="center" vertical="center"/>
    </xf>
    <xf numFmtId="0" fontId="1" fillId="6" borderId="15" xfId="0" applyFont="1" applyFill="1" applyBorder="1" applyAlignment="1">
      <alignment horizontal="center" vertical="center"/>
    </xf>
    <xf numFmtId="0" fontId="1" fillId="6" borderId="1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5" fillId="2" borderId="8"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9" xfId="0" applyFill="1" applyBorder="1" applyAlignment="1" applyProtection="1">
      <alignment horizontal="center" vertical="top"/>
    </xf>
    <xf numFmtId="0" fontId="0" fillId="3" borderId="0" xfId="0" applyFill="1" applyAlignment="1" applyProtection="1">
      <alignment horizontal="center" vertical="top"/>
    </xf>
    <xf numFmtId="0" fontId="0" fillId="3" borderId="10" xfId="0" applyFill="1" applyBorder="1" applyAlignment="1" applyProtection="1">
      <alignment horizontal="center" vertical="top"/>
    </xf>
    <xf numFmtId="0" fontId="0" fillId="3" borderId="0" xfId="0" applyFill="1" applyAlignment="1">
      <alignment horizontal="center" vertical="top"/>
    </xf>
    <xf numFmtId="0" fontId="0" fillId="3" borderId="11" xfId="0" applyFill="1" applyBorder="1" applyAlignment="1">
      <alignment horizontal="center" vertical="top"/>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563880</xdr:colOff>
      <xdr:row>5</xdr:row>
      <xdr:rowOff>350520</xdr:rowOff>
    </xdr:from>
    <xdr:to>
      <xdr:col>1</xdr:col>
      <xdr:colOff>99059</xdr:colOff>
      <xdr:row>6</xdr:row>
      <xdr:rowOff>327660</xdr:rowOff>
    </xdr:to>
    <xdr:sp macro="" textlink="">
      <xdr:nvSpPr>
        <xdr:cNvPr id="2" name="Arrow: Down 1">
          <a:extLst>
            <a:ext uri="{FF2B5EF4-FFF2-40B4-BE49-F238E27FC236}">
              <a16:creationId xmlns:a16="http://schemas.microsoft.com/office/drawing/2014/main" id="{9BC827BC-7053-449E-B578-6AB1A3DE3B20}"/>
            </a:ext>
          </a:extLst>
        </xdr:cNvPr>
        <xdr:cNvSpPr/>
      </xdr:nvSpPr>
      <xdr:spPr>
        <a:xfrm>
          <a:off x="1173480" y="2796540"/>
          <a:ext cx="144779" cy="3581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251460</xdr:colOff>
      <xdr:row>5</xdr:row>
      <xdr:rowOff>350520</xdr:rowOff>
    </xdr:from>
    <xdr:to>
      <xdr:col>3</xdr:col>
      <xdr:colOff>396239</xdr:colOff>
      <xdr:row>6</xdr:row>
      <xdr:rowOff>327660</xdr:rowOff>
    </xdr:to>
    <xdr:sp macro="" textlink="">
      <xdr:nvSpPr>
        <xdr:cNvPr id="3" name="Arrow: Down 2">
          <a:extLst>
            <a:ext uri="{FF2B5EF4-FFF2-40B4-BE49-F238E27FC236}">
              <a16:creationId xmlns:a16="http://schemas.microsoft.com/office/drawing/2014/main" id="{A350AB3B-6906-4F17-B796-9A33FA9C7238}"/>
            </a:ext>
          </a:extLst>
        </xdr:cNvPr>
        <xdr:cNvSpPr/>
      </xdr:nvSpPr>
      <xdr:spPr>
        <a:xfrm>
          <a:off x="2080260" y="2415540"/>
          <a:ext cx="144779" cy="3581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274320</xdr:colOff>
      <xdr:row>5</xdr:row>
      <xdr:rowOff>335280</xdr:rowOff>
    </xdr:from>
    <xdr:to>
      <xdr:col>7</xdr:col>
      <xdr:colOff>419099</xdr:colOff>
      <xdr:row>6</xdr:row>
      <xdr:rowOff>312420</xdr:rowOff>
    </xdr:to>
    <xdr:sp macro="" textlink="">
      <xdr:nvSpPr>
        <xdr:cNvPr id="4" name="Arrow: Down 3">
          <a:extLst>
            <a:ext uri="{FF2B5EF4-FFF2-40B4-BE49-F238E27FC236}">
              <a16:creationId xmlns:a16="http://schemas.microsoft.com/office/drawing/2014/main" id="{8820B97D-14BD-4708-BB14-873F9F4B19CE}"/>
            </a:ext>
          </a:extLst>
        </xdr:cNvPr>
        <xdr:cNvSpPr/>
      </xdr:nvSpPr>
      <xdr:spPr>
        <a:xfrm>
          <a:off x="6979920" y="2781300"/>
          <a:ext cx="144779" cy="3581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533400</xdr:colOff>
      <xdr:row>5</xdr:row>
      <xdr:rowOff>342900</xdr:rowOff>
    </xdr:from>
    <xdr:to>
      <xdr:col>10</xdr:col>
      <xdr:colOff>68579</xdr:colOff>
      <xdr:row>6</xdr:row>
      <xdr:rowOff>320040</xdr:rowOff>
    </xdr:to>
    <xdr:sp macro="" textlink="">
      <xdr:nvSpPr>
        <xdr:cNvPr id="5" name="Arrow: Down 4">
          <a:extLst>
            <a:ext uri="{FF2B5EF4-FFF2-40B4-BE49-F238E27FC236}">
              <a16:creationId xmlns:a16="http://schemas.microsoft.com/office/drawing/2014/main" id="{A3BCB987-6AD6-4C7C-AB84-6E69A64665F1}"/>
            </a:ext>
          </a:extLst>
        </xdr:cNvPr>
        <xdr:cNvSpPr/>
      </xdr:nvSpPr>
      <xdr:spPr>
        <a:xfrm>
          <a:off x="7947660" y="2407920"/>
          <a:ext cx="144779" cy="3581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114300</xdr:colOff>
      <xdr:row>6</xdr:row>
      <xdr:rowOff>30480</xdr:rowOff>
    </xdr:from>
    <xdr:to>
      <xdr:col>5</xdr:col>
      <xdr:colOff>1021080</xdr:colOff>
      <xdr:row>6</xdr:row>
      <xdr:rowOff>259080</xdr:rowOff>
    </xdr:to>
    <xdr:cxnSp macro="">
      <xdr:nvCxnSpPr>
        <xdr:cNvPr id="6" name="Connector: Elbow 5">
          <a:extLst>
            <a:ext uri="{FF2B5EF4-FFF2-40B4-BE49-F238E27FC236}">
              <a16:creationId xmlns:a16="http://schemas.microsoft.com/office/drawing/2014/main" id="{AEA55801-AAD9-4595-AD98-0DD738ACB656}"/>
            </a:ext>
          </a:extLst>
        </xdr:cNvPr>
        <xdr:cNvCxnSpPr/>
      </xdr:nvCxnSpPr>
      <xdr:spPr>
        <a:xfrm rot="10800000" flipV="1">
          <a:off x="3771900" y="2857500"/>
          <a:ext cx="906780" cy="228600"/>
        </a:xfrm>
        <a:prstGeom prst="bentConnector3">
          <a:avLst>
            <a:gd name="adj1" fmla="val -126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1394460</xdr:colOff>
      <xdr:row>6</xdr:row>
      <xdr:rowOff>53340</xdr:rowOff>
    </xdr:from>
    <xdr:to>
      <xdr:col>5</xdr:col>
      <xdr:colOff>2324100</xdr:colOff>
      <xdr:row>6</xdr:row>
      <xdr:rowOff>251460</xdr:rowOff>
    </xdr:to>
    <xdr:cxnSp macro="">
      <xdr:nvCxnSpPr>
        <xdr:cNvPr id="7" name="Connector: Elbow 6">
          <a:extLst>
            <a:ext uri="{FF2B5EF4-FFF2-40B4-BE49-F238E27FC236}">
              <a16:creationId xmlns:a16="http://schemas.microsoft.com/office/drawing/2014/main" id="{087C5737-5E61-4A6F-9851-CFBD462D4E43}"/>
            </a:ext>
          </a:extLst>
        </xdr:cNvPr>
        <xdr:cNvCxnSpPr/>
      </xdr:nvCxnSpPr>
      <xdr:spPr>
        <a:xfrm>
          <a:off x="5052060" y="2880360"/>
          <a:ext cx="929640" cy="198120"/>
        </a:xfrm>
        <a:prstGeom prst="bentConnector3">
          <a:avLst>
            <a:gd name="adj1" fmla="val 820"/>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175260</xdr:colOff>
      <xdr:row>0</xdr:row>
      <xdr:rowOff>129540</xdr:rowOff>
    </xdr:from>
    <xdr:to>
      <xdr:col>4</xdr:col>
      <xdr:colOff>116840</xdr:colOff>
      <xdr:row>0</xdr:row>
      <xdr:rowOff>682625</xdr:rowOff>
    </xdr:to>
    <xdr:pic>
      <xdr:nvPicPr>
        <xdr:cNvPr id="12" name="image1.jpeg">
          <a:extLst>
            <a:ext uri="{FF2B5EF4-FFF2-40B4-BE49-F238E27FC236}">
              <a16:creationId xmlns:a16="http://schemas.microsoft.com/office/drawing/2014/main" id="{000F0C25-D030-4F08-BA3A-CAE6FE47D5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129540"/>
          <a:ext cx="2425700" cy="553085"/>
        </a:xfrm>
        <a:prstGeom prst="rect">
          <a:avLst/>
        </a:prstGeom>
      </xdr:spPr>
    </xdr:pic>
    <xdr:clientData/>
  </xdr:twoCellAnchor>
  <xdr:oneCellAnchor>
    <xdr:from>
      <xdr:col>5</xdr:col>
      <xdr:colOff>60960</xdr:colOff>
      <xdr:row>52</xdr:row>
      <xdr:rowOff>106680</xdr:rowOff>
    </xdr:from>
    <xdr:ext cx="2425700" cy="553085"/>
    <xdr:pic>
      <xdr:nvPicPr>
        <xdr:cNvPr id="13" name="image1.jpeg">
          <a:extLst>
            <a:ext uri="{FF2B5EF4-FFF2-40B4-BE49-F238E27FC236}">
              <a16:creationId xmlns:a16="http://schemas.microsoft.com/office/drawing/2014/main" id="{55B29D14-39BD-4D02-81D7-3908F18BFD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4680" y="26997660"/>
          <a:ext cx="2425700" cy="55308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2FF2A-E88E-49A6-BC24-8F5E3A583625}">
  <sheetPr>
    <pageSetUpPr fitToPage="1"/>
  </sheetPr>
  <dimension ref="A1:AM119"/>
  <sheetViews>
    <sheetView tabSelected="1" topLeftCell="A51" workbookViewId="0">
      <selection activeCell="K54" sqref="A1:K54"/>
    </sheetView>
  </sheetViews>
  <sheetFormatPr defaultRowHeight="30" customHeight="1" x14ac:dyDescent="0.3"/>
  <cols>
    <col min="1" max="1" width="9.5546875" customWidth="1"/>
    <col min="6" max="6" width="37" customWidth="1"/>
  </cols>
  <sheetData>
    <row r="1" spans="1:39" ht="61.8" customHeight="1" thickBot="1" x14ac:dyDescent="0.35">
      <c r="A1" s="49"/>
      <c r="B1" s="50"/>
      <c r="C1" s="50"/>
      <c r="D1" s="50"/>
      <c r="E1" s="50"/>
      <c r="F1" s="39" t="s">
        <v>83</v>
      </c>
      <c r="G1" s="51" t="s">
        <v>88</v>
      </c>
      <c r="H1" s="51"/>
      <c r="I1" s="51"/>
      <c r="J1" s="51"/>
      <c r="K1" s="52"/>
      <c r="L1" s="47" t="s">
        <v>82</v>
      </c>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row>
    <row r="2" spans="1:39" ht="30" customHeight="1" x14ac:dyDescent="0.3">
      <c r="A2" s="209" t="s">
        <v>90</v>
      </c>
      <c r="B2" s="210"/>
      <c r="C2" s="210"/>
      <c r="D2" s="210"/>
      <c r="E2" s="210"/>
      <c r="F2" s="210"/>
      <c r="G2" s="210"/>
      <c r="H2" s="210"/>
      <c r="I2" s="210"/>
      <c r="J2" s="210"/>
      <c r="K2" s="211"/>
      <c r="L2" s="46">
        <f>J10+A10</f>
        <v>0</v>
      </c>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row>
    <row r="3" spans="1:39" ht="75" customHeight="1" thickBot="1" x14ac:dyDescent="0.35">
      <c r="A3" s="206" t="s">
        <v>89</v>
      </c>
      <c r="B3" s="207"/>
      <c r="C3" s="207"/>
      <c r="D3" s="207"/>
      <c r="E3" s="207"/>
      <c r="F3" s="207"/>
      <c r="G3" s="207"/>
      <c r="H3" s="207"/>
      <c r="I3" s="207"/>
      <c r="J3" s="207"/>
      <c r="K3" s="208"/>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39" ht="51.6" customHeight="1" thickBot="1" x14ac:dyDescent="0.35">
      <c r="A4" s="192" t="s">
        <v>78</v>
      </c>
      <c r="B4" s="193"/>
      <c r="C4" s="193"/>
      <c r="D4" s="193"/>
      <c r="E4" s="193"/>
      <c r="F4" s="193"/>
      <c r="G4" s="193"/>
      <c r="H4" s="193"/>
      <c r="I4" s="193"/>
      <c r="J4" s="193"/>
      <c r="K4" s="194"/>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row>
    <row r="5" spans="1:39" ht="30" customHeight="1" x14ac:dyDescent="0.3">
      <c r="A5" s="195" t="s">
        <v>0</v>
      </c>
      <c r="B5" s="196"/>
      <c r="C5" s="196"/>
      <c r="D5" s="196"/>
      <c r="E5" s="197"/>
      <c r="F5" s="198" t="s">
        <v>64</v>
      </c>
      <c r="G5" s="199" t="s">
        <v>65</v>
      </c>
      <c r="H5" s="199"/>
      <c r="I5" s="199"/>
      <c r="J5" s="199"/>
      <c r="K5" s="200"/>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row>
    <row r="6" spans="1:39" ht="30" customHeight="1" x14ac:dyDescent="0.3">
      <c r="A6" s="201" t="s">
        <v>2</v>
      </c>
      <c r="B6" s="202"/>
      <c r="C6" s="202"/>
      <c r="D6" s="202"/>
      <c r="E6" s="203"/>
      <c r="F6" s="198"/>
      <c r="G6" s="204" t="s">
        <v>3</v>
      </c>
      <c r="H6" s="204"/>
      <c r="I6" s="204"/>
      <c r="J6" s="204"/>
      <c r="K6" s="205"/>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row>
    <row r="7" spans="1:39" ht="30" customHeight="1" thickBot="1" x14ac:dyDescent="0.35">
      <c r="A7" s="177"/>
      <c r="B7" s="178"/>
      <c r="C7" s="178"/>
      <c r="D7" s="178"/>
      <c r="E7" s="179"/>
      <c r="F7" s="1"/>
      <c r="G7" s="180"/>
      <c r="H7" s="180"/>
      <c r="I7" s="180"/>
      <c r="J7" s="180"/>
      <c r="K7" s="181"/>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row>
    <row r="8" spans="1:39" ht="19.8" customHeight="1" thickTop="1" x14ac:dyDescent="0.3">
      <c r="A8" s="182" t="s">
        <v>4</v>
      </c>
      <c r="B8" s="183"/>
      <c r="C8" s="184" t="s">
        <v>5</v>
      </c>
      <c r="D8" s="185"/>
      <c r="E8" s="186"/>
      <c r="F8" s="2"/>
      <c r="G8" s="187" t="s">
        <v>6</v>
      </c>
      <c r="H8" s="188"/>
      <c r="I8" s="189"/>
      <c r="J8" s="190" t="s">
        <v>7</v>
      </c>
      <c r="K8" s="191"/>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row>
    <row r="9" spans="1:39" ht="30" customHeight="1" x14ac:dyDescent="0.3">
      <c r="A9" s="169" t="s">
        <v>8</v>
      </c>
      <c r="B9" s="170"/>
      <c r="C9" s="171" t="s">
        <v>9</v>
      </c>
      <c r="D9" s="172"/>
      <c r="E9" s="173"/>
      <c r="F9" s="63" t="s">
        <v>57</v>
      </c>
      <c r="G9" s="174" t="s">
        <v>9</v>
      </c>
      <c r="H9" s="175"/>
      <c r="I9" s="176"/>
      <c r="J9" s="143" t="s">
        <v>8</v>
      </c>
      <c r="K9" s="1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row>
    <row r="10" spans="1:39" ht="39.6" customHeight="1" x14ac:dyDescent="0.3">
      <c r="A10" s="159"/>
      <c r="B10" s="160"/>
      <c r="C10" s="161"/>
      <c r="D10" s="162"/>
      <c r="E10" s="163"/>
      <c r="F10" s="158"/>
      <c r="G10" s="164"/>
      <c r="H10" s="165"/>
      <c r="I10" s="166"/>
      <c r="J10" s="167"/>
      <c r="K10" s="168"/>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row>
    <row r="11" spans="1:39" ht="42.6" customHeight="1" x14ac:dyDescent="0.3">
      <c r="A11" s="157" t="s">
        <v>10</v>
      </c>
      <c r="B11" s="140"/>
      <c r="C11" s="138" t="s">
        <v>11</v>
      </c>
      <c r="D11" s="139"/>
      <c r="E11" s="140"/>
      <c r="F11" s="63" t="s">
        <v>12</v>
      </c>
      <c r="G11" s="143" t="s">
        <v>10</v>
      </c>
      <c r="H11" s="144"/>
      <c r="I11" s="145"/>
      <c r="J11" s="143" t="s">
        <v>11</v>
      </c>
      <c r="K11" s="1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row>
    <row r="12" spans="1:39" ht="30" customHeight="1" x14ac:dyDescent="0.3">
      <c r="A12" s="159"/>
      <c r="B12" s="160"/>
      <c r="C12" s="161"/>
      <c r="D12" s="162"/>
      <c r="E12" s="163"/>
      <c r="F12" s="158"/>
      <c r="G12" s="164"/>
      <c r="H12" s="165"/>
      <c r="I12" s="166"/>
      <c r="J12" s="167"/>
      <c r="K12" s="168"/>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row>
    <row r="13" spans="1:39" ht="44.4" customHeight="1" x14ac:dyDescent="0.3">
      <c r="A13" s="157" t="s">
        <v>10</v>
      </c>
      <c r="B13" s="140"/>
      <c r="C13" s="138" t="s">
        <v>11</v>
      </c>
      <c r="D13" s="139"/>
      <c r="E13" s="140"/>
      <c r="F13" s="63" t="s">
        <v>58</v>
      </c>
      <c r="G13" s="143" t="s">
        <v>10</v>
      </c>
      <c r="H13" s="144"/>
      <c r="I13" s="145"/>
      <c r="J13" s="143" t="s">
        <v>11</v>
      </c>
      <c r="K13" s="1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row>
    <row r="14" spans="1:39" ht="30" customHeight="1" x14ac:dyDescent="0.3">
      <c r="A14" s="159"/>
      <c r="B14" s="160"/>
      <c r="C14" s="161"/>
      <c r="D14" s="162"/>
      <c r="E14" s="163"/>
      <c r="F14" s="158"/>
      <c r="G14" s="164"/>
      <c r="H14" s="165"/>
      <c r="I14" s="166"/>
      <c r="J14" s="167"/>
      <c r="K14" s="168"/>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row>
    <row r="15" spans="1:39" ht="60.6" customHeight="1" x14ac:dyDescent="0.3">
      <c r="A15" s="157" t="s">
        <v>13</v>
      </c>
      <c r="B15" s="140"/>
      <c r="C15" s="138" t="s">
        <v>14</v>
      </c>
      <c r="D15" s="139"/>
      <c r="E15" s="140"/>
      <c r="F15" s="63" t="s">
        <v>15</v>
      </c>
      <c r="G15" s="143" t="s">
        <v>14</v>
      </c>
      <c r="H15" s="144"/>
      <c r="I15" s="145"/>
      <c r="J15" s="143" t="s">
        <v>13</v>
      </c>
      <c r="K15" s="1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row>
    <row r="16" spans="1:39" ht="30" customHeight="1" x14ac:dyDescent="0.3">
      <c r="A16" s="159"/>
      <c r="B16" s="160"/>
      <c r="C16" s="161"/>
      <c r="D16" s="162"/>
      <c r="E16" s="163"/>
      <c r="F16" s="158"/>
      <c r="G16" s="164"/>
      <c r="H16" s="165"/>
      <c r="I16" s="166"/>
      <c r="J16" s="167"/>
      <c r="K16" s="168"/>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row>
    <row r="17" spans="1:39" ht="30" customHeight="1" x14ac:dyDescent="0.3">
      <c r="A17" s="136" t="s">
        <v>16</v>
      </c>
      <c r="B17" s="137"/>
      <c r="C17" s="138" t="s">
        <v>17</v>
      </c>
      <c r="D17" s="139"/>
      <c r="E17" s="140"/>
      <c r="F17" s="141" t="s">
        <v>18</v>
      </c>
      <c r="G17" s="143" t="s">
        <v>17</v>
      </c>
      <c r="H17" s="144"/>
      <c r="I17" s="145"/>
      <c r="J17" s="143" t="s">
        <v>16</v>
      </c>
      <c r="K17" s="1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row>
    <row r="18" spans="1:39" ht="30" customHeight="1" thickBot="1" x14ac:dyDescent="0.35">
      <c r="A18" s="147"/>
      <c r="B18" s="148"/>
      <c r="C18" s="149"/>
      <c r="D18" s="150"/>
      <c r="E18" s="151"/>
      <c r="F18" s="142"/>
      <c r="G18" s="152"/>
      <c r="H18" s="153"/>
      <c r="I18" s="154"/>
      <c r="J18" s="155"/>
      <c r="K18" s="15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row>
    <row r="19" spans="1:39" ht="30" customHeight="1" x14ac:dyDescent="0.3">
      <c r="A19" s="124" t="s">
        <v>19</v>
      </c>
      <c r="B19" s="125"/>
      <c r="C19" s="126" t="s">
        <v>20</v>
      </c>
      <c r="D19" s="127"/>
      <c r="E19" s="125"/>
      <c r="F19" s="128" t="s">
        <v>21</v>
      </c>
      <c r="G19" s="130" t="s">
        <v>22</v>
      </c>
      <c r="H19" s="131"/>
      <c r="I19" s="131"/>
      <c r="J19" s="28">
        <f>J14+J12+C12+C14</f>
        <v>0</v>
      </c>
      <c r="K19" s="30">
        <f>J16+A16</f>
        <v>0</v>
      </c>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row>
    <row r="20" spans="1:39" ht="30" customHeight="1" thickBot="1" x14ac:dyDescent="0.35">
      <c r="A20" s="132">
        <f>(A10*16)+(A12*3)+(A14*3)+(A16*5)+(A18)</f>
        <v>0</v>
      </c>
      <c r="B20" s="133"/>
      <c r="C20" s="134">
        <f>(C12*5)+(C14*5)+(C16*5)+C18</f>
        <v>0</v>
      </c>
      <c r="D20" s="135"/>
      <c r="E20" s="133"/>
      <c r="F20" s="129"/>
      <c r="G20" s="134">
        <f>(G12*5)+(G14*5)+(G16*5)+G18</f>
        <v>0</v>
      </c>
      <c r="H20" s="135"/>
      <c r="I20" s="135"/>
      <c r="J20" s="29">
        <f>G20+K20</f>
        <v>0</v>
      </c>
      <c r="K20" s="27">
        <f>J18+J16+J14+J12+J10</f>
        <v>0</v>
      </c>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row>
    <row r="21" spans="1:39" ht="30" customHeight="1" thickBot="1" x14ac:dyDescent="0.35">
      <c r="A21" s="50"/>
      <c r="B21" s="50"/>
      <c r="C21" s="50"/>
      <c r="D21" s="50"/>
      <c r="E21" s="50"/>
      <c r="F21" s="50"/>
      <c r="G21" s="50"/>
      <c r="H21" s="50"/>
      <c r="I21" s="50"/>
      <c r="J21" s="50"/>
      <c r="K21" s="50"/>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row>
    <row r="22" spans="1:39" ht="45" customHeight="1" thickBot="1" x14ac:dyDescent="0.35">
      <c r="A22" s="120" t="s">
        <v>23</v>
      </c>
      <c r="B22" s="121"/>
      <c r="C22" s="121"/>
      <c r="D22" s="121"/>
      <c r="E22" s="121"/>
      <c r="F22" s="121"/>
      <c r="G22" s="121"/>
      <c r="H22" s="122"/>
      <c r="I22" s="122"/>
      <c r="J22" s="122"/>
      <c r="K22" s="123"/>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row>
    <row r="23" spans="1:39" ht="30" customHeight="1" x14ac:dyDescent="0.3">
      <c r="A23" s="70" t="s">
        <v>61</v>
      </c>
      <c r="B23" s="71"/>
      <c r="C23" s="71"/>
      <c r="D23" s="71"/>
      <c r="E23" s="71"/>
      <c r="F23" s="71"/>
      <c r="G23" s="71"/>
      <c r="H23" s="21" t="s">
        <v>8</v>
      </c>
      <c r="I23" s="45"/>
      <c r="J23" s="33" t="s">
        <v>1</v>
      </c>
      <c r="K23" s="34"/>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row>
    <row r="24" spans="1:39" ht="30" customHeight="1" x14ac:dyDescent="0.3">
      <c r="A24" s="70" t="s">
        <v>59</v>
      </c>
      <c r="B24" s="71"/>
      <c r="C24" s="71"/>
      <c r="D24" s="71"/>
      <c r="E24" s="71"/>
      <c r="F24" s="71"/>
      <c r="G24" s="71"/>
      <c r="H24" s="22" t="s">
        <v>9</v>
      </c>
      <c r="I24" s="25"/>
      <c r="J24" s="35" t="s">
        <v>0</v>
      </c>
      <c r="K24" s="3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row>
    <row r="25" spans="1:39" ht="34.799999999999997" customHeight="1" x14ac:dyDescent="0.3">
      <c r="A25" s="70" t="s">
        <v>62</v>
      </c>
      <c r="B25" s="71"/>
      <c r="C25" s="71"/>
      <c r="D25" s="71"/>
      <c r="E25" s="71"/>
      <c r="F25" s="71"/>
      <c r="G25" s="71"/>
      <c r="H25" s="22" t="s">
        <v>9</v>
      </c>
      <c r="I25" s="25"/>
      <c r="J25" s="35" t="s">
        <v>0</v>
      </c>
      <c r="K25" s="3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row>
    <row r="26" spans="1:39" ht="37.200000000000003" customHeight="1" thickBot="1" x14ac:dyDescent="0.35">
      <c r="A26" s="72" t="s">
        <v>60</v>
      </c>
      <c r="B26" s="73"/>
      <c r="C26" s="73"/>
      <c r="D26" s="73"/>
      <c r="E26" s="73"/>
      <c r="F26" s="73"/>
      <c r="G26" s="73"/>
      <c r="H26" s="23" t="s">
        <v>8</v>
      </c>
      <c r="I26" s="24"/>
      <c r="J26" s="37" t="s">
        <v>1</v>
      </c>
      <c r="K26" s="38"/>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row>
    <row r="27" spans="1:39" ht="41.4" customHeight="1" thickBot="1" x14ac:dyDescent="0.35">
      <c r="A27" s="115"/>
      <c r="B27" s="116"/>
      <c r="C27" s="116"/>
      <c r="D27" s="116"/>
      <c r="E27" s="116"/>
      <c r="F27" s="117" t="s">
        <v>81</v>
      </c>
      <c r="G27" s="117"/>
      <c r="H27" s="118"/>
      <c r="I27" s="119"/>
      <c r="J27" s="105">
        <f>($J$10*16)+($J$12*3)+($J$14*3)+($J$16*5)+$J$18+($K$23*10)+($K$24*10)+($K$25*5)+($K$26*5)</f>
        <v>0</v>
      </c>
      <c r="K27" s="10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row>
    <row r="28" spans="1:39" ht="34.200000000000003" customHeight="1" thickBot="1" x14ac:dyDescent="0.35">
      <c r="A28" s="50"/>
      <c r="B28" s="50"/>
      <c r="C28" s="50"/>
      <c r="D28" s="50"/>
      <c r="E28" s="50"/>
      <c r="F28" s="50"/>
      <c r="G28" s="50"/>
      <c r="H28" s="50"/>
      <c r="I28" s="50"/>
      <c r="J28" s="50"/>
      <c r="K28" s="50"/>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row>
    <row r="29" spans="1:39" ht="40.799999999999997" customHeight="1" x14ac:dyDescent="0.3">
      <c r="A29" s="107" t="s">
        <v>53</v>
      </c>
      <c r="B29" s="108"/>
      <c r="C29" s="108"/>
      <c r="D29" s="108"/>
      <c r="E29" s="108"/>
      <c r="F29" s="108"/>
      <c r="G29" s="108"/>
      <c r="H29" s="108"/>
      <c r="I29" s="108"/>
      <c r="J29" s="108"/>
      <c r="K29" s="109"/>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row>
    <row r="30" spans="1:39" ht="54.6" customHeight="1" x14ac:dyDescent="0.3">
      <c r="A30" s="110" t="s">
        <v>24</v>
      </c>
      <c r="B30" s="111"/>
      <c r="C30" s="111"/>
      <c r="D30" s="111"/>
      <c r="E30" s="111"/>
      <c r="F30" s="112" t="s">
        <v>50</v>
      </c>
      <c r="G30" s="113" t="s">
        <v>25</v>
      </c>
      <c r="H30" s="113"/>
      <c r="I30" s="113"/>
      <c r="J30" s="113"/>
      <c r="K30" s="114"/>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row>
    <row r="31" spans="1:39" ht="30" customHeight="1" x14ac:dyDescent="0.3">
      <c r="A31" s="3" t="s">
        <v>26</v>
      </c>
      <c r="B31" s="4" t="s">
        <v>27</v>
      </c>
      <c r="C31" s="4" t="s">
        <v>28</v>
      </c>
      <c r="D31" s="4" t="s">
        <v>29</v>
      </c>
      <c r="E31" s="4" t="s">
        <v>30</v>
      </c>
      <c r="F31" s="112"/>
      <c r="G31" s="5" t="s">
        <v>31</v>
      </c>
      <c r="H31" s="5" t="s">
        <v>32</v>
      </c>
      <c r="I31" s="5" t="s">
        <v>33</v>
      </c>
      <c r="J31" s="5" t="s">
        <v>34</v>
      </c>
      <c r="K31" s="6" t="s">
        <v>35</v>
      </c>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row>
    <row r="32" spans="1:39" ht="30" customHeight="1" thickBot="1" x14ac:dyDescent="0.35">
      <c r="A32" s="9"/>
      <c r="B32" s="10"/>
      <c r="C32" s="10"/>
      <c r="D32" s="10"/>
      <c r="E32" s="10"/>
      <c r="F32" s="17"/>
      <c r="G32" s="18"/>
      <c r="H32" s="18"/>
      <c r="I32" s="19"/>
      <c r="J32" s="19"/>
      <c r="K32" s="20"/>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row>
    <row r="33" spans="1:39" ht="35.4" customHeight="1" x14ac:dyDescent="0.3">
      <c r="A33" s="82" t="s">
        <v>55</v>
      </c>
      <c r="B33" s="83"/>
      <c r="C33" s="83"/>
      <c r="D33" s="83"/>
      <c r="E33" s="84"/>
      <c r="F33" s="85" t="s">
        <v>52</v>
      </c>
      <c r="G33" s="85"/>
      <c r="H33" s="85"/>
      <c r="I33" s="85"/>
      <c r="J33" s="88"/>
      <c r="K33" s="89"/>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row>
    <row r="34" spans="1:39" ht="30" customHeight="1" x14ac:dyDescent="0.3">
      <c r="A34" s="12" t="s">
        <v>54</v>
      </c>
      <c r="B34" s="11" t="s">
        <v>46</v>
      </c>
      <c r="C34" s="11" t="s">
        <v>47</v>
      </c>
      <c r="D34" s="11" t="s">
        <v>48</v>
      </c>
      <c r="E34" s="15" t="s">
        <v>49</v>
      </c>
      <c r="F34" s="86" t="s">
        <v>56</v>
      </c>
      <c r="G34" s="86"/>
      <c r="H34" s="86"/>
      <c r="I34" s="86"/>
      <c r="J34" s="88"/>
      <c r="K34" s="89"/>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row>
    <row r="35" spans="1:39" ht="30" customHeight="1" thickBot="1" x14ac:dyDescent="0.35">
      <c r="A35" s="13"/>
      <c r="B35" s="14"/>
      <c r="C35" s="14"/>
      <c r="D35" s="14"/>
      <c r="E35" s="16"/>
      <c r="F35" s="87" t="s">
        <v>51</v>
      </c>
      <c r="G35" s="87"/>
      <c r="H35" s="87"/>
      <c r="I35" s="87"/>
      <c r="J35" s="68"/>
      <c r="K35" s="69"/>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row>
    <row r="36" spans="1:39" ht="30" customHeight="1" thickBot="1" x14ac:dyDescent="0.35">
      <c r="A36" s="50"/>
      <c r="B36" s="50"/>
      <c r="C36" s="50"/>
      <c r="D36" s="50"/>
      <c r="E36" s="50"/>
      <c r="F36" s="50"/>
      <c r="G36" s="50"/>
      <c r="H36" s="50"/>
      <c r="I36" s="50"/>
      <c r="J36" s="50"/>
      <c r="K36" s="50"/>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row>
    <row r="37" spans="1:39" ht="30" customHeight="1" x14ac:dyDescent="0.3">
      <c r="A37" s="90" t="s">
        <v>63</v>
      </c>
      <c r="B37" s="91"/>
      <c r="C37" s="91"/>
      <c r="D37" s="91"/>
      <c r="E37" s="91"/>
      <c r="F37" s="91"/>
      <c r="G37" s="91"/>
      <c r="H37" s="91"/>
      <c r="I37" s="91"/>
      <c r="J37" s="91"/>
      <c r="K37" s="92"/>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row>
    <row r="38" spans="1:39" ht="30" customHeight="1" x14ac:dyDescent="0.3">
      <c r="A38" s="7">
        <f>A20</f>
        <v>0</v>
      </c>
      <c r="B38" s="93" t="s">
        <v>36</v>
      </c>
      <c r="C38" s="94"/>
      <c r="D38" s="95" t="s">
        <v>37</v>
      </c>
      <c r="E38" s="95"/>
      <c r="F38" s="95"/>
      <c r="G38" s="95"/>
      <c r="H38" s="95"/>
      <c r="I38" s="95"/>
      <c r="J38" s="95"/>
      <c r="K38" s="9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row>
    <row r="39" spans="1:39" ht="30" customHeight="1" x14ac:dyDescent="0.3">
      <c r="A39" s="8">
        <f>C20</f>
        <v>0</v>
      </c>
      <c r="B39" s="97" t="s">
        <v>38</v>
      </c>
      <c r="C39" s="98"/>
      <c r="D39" s="99" t="s">
        <v>39</v>
      </c>
      <c r="E39" s="99"/>
      <c r="F39" s="99"/>
      <c r="G39" s="99"/>
      <c r="H39" s="99"/>
      <c r="I39" s="99"/>
      <c r="J39" s="99"/>
      <c r="K39" s="100"/>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row>
    <row r="40" spans="1:39" ht="30" customHeight="1" x14ac:dyDescent="0.3">
      <c r="A40" s="31">
        <f>G20</f>
        <v>0</v>
      </c>
      <c r="B40" s="101" t="s">
        <v>40</v>
      </c>
      <c r="C40" s="102"/>
      <c r="D40" s="103" t="s">
        <v>41</v>
      </c>
      <c r="E40" s="103"/>
      <c r="F40" s="103"/>
      <c r="G40" s="103"/>
      <c r="H40" s="103"/>
      <c r="I40" s="103"/>
      <c r="J40" s="103"/>
      <c r="K40" s="104"/>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row>
    <row r="41" spans="1:39" ht="30" customHeight="1" x14ac:dyDescent="0.3">
      <c r="A41" s="32">
        <f>J27</f>
        <v>0</v>
      </c>
      <c r="B41" s="74" t="s">
        <v>42</v>
      </c>
      <c r="C41" s="75"/>
      <c r="D41" s="76" t="s">
        <v>43</v>
      </c>
      <c r="E41" s="76"/>
      <c r="F41" s="76"/>
      <c r="G41" s="76"/>
      <c r="H41" s="76"/>
      <c r="I41" s="76"/>
      <c r="J41" s="76"/>
      <c r="K41" s="77"/>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row>
    <row r="42" spans="1:39" ht="30" customHeight="1" thickBot="1" x14ac:dyDescent="0.35">
      <c r="A42" s="78" t="s">
        <v>44</v>
      </c>
      <c r="B42" s="79"/>
      <c r="C42" s="79"/>
      <c r="D42" s="80" t="s">
        <v>45</v>
      </c>
      <c r="E42" s="80"/>
      <c r="F42" s="80"/>
      <c r="G42" s="80"/>
      <c r="H42" s="80"/>
      <c r="I42" s="80"/>
      <c r="J42" s="80"/>
      <c r="K42" s="81"/>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row>
    <row r="43" spans="1:39" ht="30" customHeight="1" thickBot="1" x14ac:dyDescent="0.35">
      <c r="A43" s="53"/>
      <c r="B43" s="53"/>
      <c r="C43" s="53"/>
      <c r="D43" s="53"/>
      <c r="E43" s="53"/>
      <c r="F43" s="53"/>
      <c r="G43" s="53"/>
      <c r="H43" s="53"/>
      <c r="I43" s="53"/>
      <c r="J43" s="53"/>
      <c r="K43" s="53"/>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row>
    <row r="44" spans="1:39" ht="37.799999999999997" customHeight="1" x14ac:dyDescent="0.3">
      <c r="A44" s="65" t="s">
        <v>80</v>
      </c>
      <c r="B44" s="66"/>
      <c r="C44" s="66"/>
      <c r="D44" s="66"/>
      <c r="E44" s="66"/>
      <c r="F44" s="66"/>
      <c r="G44" s="66"/>
      <c r="H44" s="66"/>
      <c r="I44" s="66"/>
      <c r="J44" s="66"/>
      <c r="K44" s="67"/>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row>
    <row r="45" spans="1:39" ht="39" customHeight="1" x14ac:dyDescent="0.3">
      <c r="A45" s="61" t="s">
        <v>87</v>
      </c>
      <c r="B45" s="62"/>
      <c r="C45" s="57" t="str">
        <f>IF(J20&gt;0, A54, "You did not report a need for caregiving outside of the home during the week, which will keep your levels of exposure low. But be creative and find more ways to venture out than we did in the spring- this is a marathon")</f>
        <v>You did not report a need for caregiving outside of the home during the week, which will keep your levels of exposure low. But be creative and find more ways to venture out than we did in the spring- this is a marathon</v>
      </c>
      <c r="D45" s="57"/>
      <c r="E45" s="57"/>
      <c r="F45" s="57"/>
      <c r="G45" s="57"/>
      <c r="H45" s="57"/>
      <c r="I45" s="57"/>
      <c r="J45" s="57"/>
      <c r="K45" s="58"/>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row>
    <row r="46" spans="1:39" ht="54.6" customHeight="1" x14ac:dyDescent="0.3">
      <c r="A46" s="61" t="s">
        <v>86</v>
      </c>
      <c r="B46" s="62"/>
      <c r="C46" s="57" t="str">
        <f>IF(J10&gt;0, B54, "Your family isn't facing the challenge of external child care and exposure to a serious health condition. Reach out to those who might have these concerns to see if you can help.")</f>
        <v>Your family isn't facing the challenge of external child care and exposure to a serious health condition. Reach out to those who might have these concerns to see if you can help.</v>
      </c>
      <c r="D46" s="57"/>
      <c r="E46" s="57"/>
      <c r="F46" s="57"/>
      <c r="G46" s="57"/>
      <c r="H46" s="57"/>
      <c r="I46" s="57"/>
      <c r="J46" s="57"/>
      <c r="K46" s="58"/>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row>
    <row r="47" spans="1:39" ht="83.4" customHeight="1" x14ac:dyDescent="0.3">
      <c r="A47" s="61" t="s">
        <v>72</v>
      </c>
      <c r="B47" s="62"/>
      <c r="C47" s="57" t="str">
        <f>IF(J19&gt;0, C54, "Crisis-Schooling wasn't easy for anyone, but and your child managed OK. Congrats!!! We hope you celebrated your strengths! Maybe you know another family that could use a little extra support?? Ask the teacher if you're not sure!")</f>
        <v>Crisis-Schooling wasn't easy for anyone, but and your child managed OK. Congrats!!! We hope you celebrated your strengths! Maybe you know another family that could use a little extra support?? Ask the teacher if you're not sure!</v>
      </c>
      <c r="D47" s="57"/>
      <c r="E47" s="57"/>
      <c r="F47" s="57"/>
      <c r="G47" s="57"/>
      <c r="H47" s="57"/>
      <c r="I47" s="57"/>
      <c r="J47" s="57"/>
      <c r="K47" s="58"/>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row>
    <row r="48" spans="1:39" ht="75" customHeight="1" x14ac:dyDescent="0.3">
      <c r="A48" s="61" t="s">
        <v>70</v>
      </c>
      <c r="B48" s="62"/>
      <c r="C48" s="57" t="str">
        <f>IF(K19&gt;0, D54, "We all are adjusting to the new normal. Controlling what you can with good COVID habits and managing your worry will really help your child.")</f>
        <v>We all are adjusting to the new normal. Controlling what you can with good COVID habits and managing your worry will really help your child.</v>
      </c>
      <c r="D48" s="57"/>
      <c r="E48" s="57"/>
      <c r="F48" s="57"/>
      <c r="G48" s="57"/>
      <c r="H48" s="57"/>
      <c r="I48" s="57"/>
      <c r="J48" s="57"/>
      <c r="K48" s="58"/>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row>
    <row r="49" spans="1:39" ht="82.8" customHeight="1" x14ac:dyDescent="0.3">
      <c r="A49" s="61" t="s">
        <v>66</v>
      </c>
      <c r="B49" s="62"/>
      <c r="C49" s="57" t="str">
        <f>IF(K24&gt;0, E54,"All kids have struggles-Right?? But you don't report any ADDITIONAL social-emotional or learning needs on your plate to deal with. Consider reaching out to a family that might have a little EXTRA and see if you can support them in your COVID circle.")</f>
        <v>All kids have struggles-Right?? But you don't report any ADDITIONAL social-emotional or learning needs on your plate to deal with. Consider reaching out to a family that might have a little EXTRA and see if you can support them in your COVID circle.</v>
      </c>
      <c r="D49" s="57"/>
      <c r="E49" s="57"/>
      <c r="F49" s="57"/>
      <c r="G49" s="57"/>
      <c r="H49" s="57"/>
      <c r="I49" s="57"/>
      <c r="J49" s="57"/>
      <c r="K49" s="58"/>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row>
    <row r="50" spans="1:39" ht="77.400000000000006" customHeight="1" x14ac:dyDescent="0.3">
      <c r="A50" s="61" t="s">
        <v>85</v>
      </c>
      <c r="B50" s="62"/>
      <c r="C50" s="57" t="str">
        <f>IF(K26&gt;0, F54, "It was probably tough for your kid to be away from school last spring. Be grateful that your child knows they have a VILLAGE looking out for them. Keep that up!!")</f>
        <v>It was probably tough for your kid to be away from school last spring. Be grateful that your child knows they have a VILLAGE looking out for them. Keep that up!!</v>
      </c>
      <c r="D50" s="57"/>
      <c r="E50" s="57"/>
      <c r="F50" s="57"/>
      <c r="G50" s="57"/>
      <c r="H50" s="57"/>
      <c r="I50" s="57"/>
      <c r="J50" s="57"/>
      <c r="K50" s="58"/>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row>
    <row r="51" spans="1:39" ht="109.2" customHeight="1" x14ac:dyDescent="0.3">
      <c r="A51" s="61" t="s">
        <v>84</v>
      </c>
      <c r="B51" s="62"/>
      <c r="C51" s="57" t="str">
        <f>IF(K23&gt;0, G54, G53)</f>
        <v>A collaborative with other families from school will help improve student adjustment. Start talking with other families now about structuring regular peer contact to learn and play together on the days you're not in school. Don't forget to include families who have work-related or other needs. Be the VILLAGE!</v>
      </c>
      <c r="D51" s="57"/>
      <c r="E51" s="57"/>
      <c r="F51" s="57"/>
      <c r="G51" s="57"/>
      <c r="H51" s="57"/>
      <c r="I51" s="57"/>
      <c r="J51" s="57"/>
      <c r="K51" s="58"/>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row>
    <row r="52" spans="1:39" ht="53.4" customHeight="1" thickBot="1" x14ac:dyDescent="0.35">
      <c r="A52" s="63" t="s">
        <v>67</v>
      </c>
      <c r="B52" s="64"/>
      <c r="C52" s="59" t="str">
        <f>IF(K25&gt;0, H54, "We haven't met anyone who likes masks and COVID precautions, but your kid will likely make the adjustment once they see everyone is doing it. Positive modeling from parents helps!")</f>
        <v>We haven't met anyone who likes masks and COVID precautions, but your kid will likely make the adjustment once they see everyone is doing it. Positive modeling from parents helps!</v>
      </c>
      <c r="D52" s="59"/>
      <c r="E52" s="59"/>
      <c r="F52" s="59"/>
      <c r="G52" s="59"/>
      <c r="H52" s="59"/>
      <c r="I52" s="59"/>
      <c r="J52" s="59"/>
      <c r="K52" s="60"/>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row>
    <row r="53" spans="1:39" ht="30" customHeight="1" x14ac:dyDescent="0.3">
      <c r="A53" s="55"/>
      <c r="B53" s="56"/>
      <c r="C53" s="56"/>
      <c r="D53" s="56"/>
      <c r="E53" s="56"/>
      <c r="F53" s="40"/>
      <c r="G53" s="40" t="s">
        <v>79</v>
      </c>
      <c r="H53" s="40"/>
      <c r="I53" s="40"/>
      <c r="J53" s="40"/>
      <c r="K53" s="41"/>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row>
    <row r="54" spans="1:39" ht="30" customHeight="1" thickBot="1" x14ac:dyDescent="0.35">
      <c r="A54" s="42" t="s">
        <v>73</v>
      </c>
      <c r="B54" s="43" t="s">
        <v>69</v>
      </c>
      <c r="C54" s="43" t="s">
        <v>71</v>
      </c>
      <c r="D54" s="43" t="s">
        <v>68</v>
      </c>
      <c r="E54" s="43" t="s">
        <v>74</v>
      </c>
      <c r="F54" s="43" t="s">
        <v>75</v>
      </c>
      <c r="G54" s="43" t="s">
        <v>77</v>
      </c>
      <c r="H54" s="43" t="s">
        <v>76</v>
      </c>
      <c r="I54" s="43"/>
      <c r="J54" s="43"/>
      <c r="K54" s="44"/>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row>
    <row r="55" spans="1:39" ht="30" customHeight="1" x14ac:dyDescent="0.3">
      <c r="A55" s="53"/>
      <c r="B55" s="53"/>
      <c r="C55" s="53"/>
      <c r="D55" s="53"/>
      <c r="E55" s="53"/>
      <c r="F55" s="53"/>
      <c r="G55" s="53"/>
      <c r="H55" s="53"/>
      <c r="I55" s="53"/>
      <c r="J55" s="53"/>
      <c r="K55" s="53"/>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row>
    <row r="56" spans="1:39" ht="30" customHeight="1" x14ac:dyDescent="0.3">
      <c r="A56" s="54"/>
      <c r="B56" s="54"/>
      <c r="C56" s="54"/>
      <c r="D56" s="54"/>
      <c r="E56" s="54"/>
      <c r="F56" s="54"/>
      <c r="G56" s="54"/>
      <c r="H56" s="54"/>
      <c r="I56" s="54"/>
      <c r="J56" s="54"/>
      <c r="K56" s="54"/>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row>
    <row r="57" spans="1:39" ht="30" customHeight="1" x14ac:dyDescent="0.3">
      <c r="A57" s="54"/>
      <c r="B57" s="54"/>
      <c r="C57" s="54"/>
      <c r="D57" s="54"/>
      <c r="E57" s="54"/>
      <c r="F57" s="54"/>
      <c r="G57" s="54"/>
      <c r="H57" s="54"/>
      <c r="I57" s="54"/>
      <c r="J57" s="54"/>
      <c r="K57" s="54"/>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row>
    <row r="58" spans="1:39" ht="30" customHeight="1" x14ac:dyDescent="0.3">
      <c r="A58" s="54"/>
      <c r="B58" s="54"/>
      <c r="C58" s="54"/>
      <c r="D58" s="54"/>
      <c r="E58" s="54"/>
      <c r="F58" s="54"/>
      <c r="G58" s="54"/>
      <c r="H58" s="54"/>
      <c r="I58" s="54"/>
      <c r="J58" s="54"/>
      <c r="K58" s="54"/>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row>
    <row r="59" spans="1:39" ht="30" customHeight="1" x14ac:dyDescent="0.3">
      <c r="A59" s="54"/>
      <c r="B59" s="54"/>
      <c r="C59" s="54"/>
      <c r="D59" s="54"/>
      <c r="E59" s="54"/>
      <c r="F59" s="54"/>
      <c r="G59" s="54"/>
      <c r="H59" s="54"/>
      <c r="I59" s="54"/>
      <c r="J59" s="54"/>
      <c r="K59" s="54"/>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row>
    <row r="60" spans="1:39" ht="30" customHeight="1" x14ac:dyDescent="0.3">
      <c r="A60" s="54"/>
      <c r="B60" s="54"/>
      <c r="C60" s="54"/>
      <c r="D60" s="54"/>
      <c r="E60" s="54"/>
      <c r="F60" s="54"/>
      <c r="G60" s="54"/>
      <c r="H60" s="54"/>
      <c r="I60" s="54"/>
      <c r="J60" s="54"/>
      <c r="K60" s="54"/>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row>
    <row r="61" spans="1:39" ht="30" customHeight="1" x14ac:dyDescent="0.3">
      <c r="A61" s="54"/>
      <c r="B61" s="54"/>
      <c r="C61" s="54"/>
      <c r="D61" s="54"/>
      <c r="E61" s="54"/>
      <c r="F61" s="54"/>
      <c r="G61" s="54"/>
      <c r="H61" s="54"/>
      <c r="I61" s="54"/>
      <c r="J61" s="54"/>
      <c r="K61" s="54"/>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row>
    <row r="62" spans="1:39" ht="30" customHeight="1" x14ac:dyDescent="0.3">
      <c r="A62" s="54"/>
      <c r="B62" s="54"/>
      <c r="C62" s="54"/>
      <c r="D62" s="54"/>
      <c r="E62" s="54"/>
      <c r="F62" s="54"/>
      <c r="G62" s="54"/>
      <c r="H62" s="54"/>
      <c r="I62" s="54"/>
      <c r="J62" s="54"/>
      <c r="K62" s="54"/>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row>
    <row r="63" spans="1:39" ht="30" customHeight="1" x14ac:dyDescent="0.3">
      <c r="A63" s="54"/>
      <c r="B63" s="54"/>
      <c r="C63" s="54"/>
      <c r="D63" s="54"/>
      <c r="E63" s="54"/>
      <c r="F63" s="54"/>
      <c r="G63" s="54"/>
      <c r="H63" s="54"/>
      <c r="I63" s="54"/>
      <c r="J63" s="54"/>
      <c r="K63" s="54"/>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row>
    <row r="64" spans="1:39" ht="30" customHeight="1" x14ac:dyDescent="0.3">
      <c r="A64" s="54"/>
      <c r="B64" s="54"/>
      <c r="C64" s="54"/>
      <c r="D64" s="54"/>
      <c r="E64" s="54"/>
      <c r="F64" s="54"/>
      <c r="G64" s="54"/>
      <c r="H64" s="54"/>
      <c r="I64" s="54"/>
      <c r="J64" s="54"/>
      <c r="K64" s="54"/>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row>
    <row r="65" spans="1:39" ht="30" customHeight="1" x14ac:dyDescent="0.3">
      <c r="A65" s="54"/>
      <c r="B65" s="54"/>
      <c r="C65" s="54"/>
      <c r="D65" s="54"/>
      <c r="E65" s="54"/>
      <c r="F65" s="54"/>
      <c r="G65" s="54"/>
      <c r="H65" s="54"/>
      <c r="I65" s="54"/>
      <c r="J65" s="54"/>
      <c r="K65" s="54"/>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row>
    <row r="66" spans="1:39" ht="30" customHeight="1" x14ac:dyDescent="0.3">
      <c r="A66" s="54"/>
      <c r="B66" s="54"/>
      <c r="C66" s="54"/>
      <c r="D66" s="54"/>
      <c r="E66" s="54"/>
      <c r="F66" s="54"/>
      <c r="G66" s="54"/>
      <c r="H66" s="54"/>
      <c r="I66" s="54"/>
      <c r="J66" s="54"/>
      <c r="K66" s="54"/>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row>
    <row r="67" spans="1:39" ht="30" customHeight="1" x14ac:dyDescent="0.3">
      <c r="A67" s="54"/>
      <c r="B67" s="54"/>
      <c r="C67" s="54"/>
      <c r="D67" s="54"/>
      <c r="E67" s="54"/>
      <c r="F67" s="54"/>
      <c r="G67" s="54"/>
      <c r="H67" s="54"/>
      <c r="I67" s="54"/>
      <c r="J67" s="54"/>
      <c r="K67" s="54"/>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row>
    <row r="68" spans="1:39" ht="30" customHeight="1" x14ac:dyDescent="0.3">
      <c r="A68" s="54"/>
      <c r="B68" s="54"/>
      <c r="C68" s="54"/>
      <c r="D68" s="54"/>
      <c r="E68" s="54"/>
      <c r="F68" s="54"/>
      <c r="G68" s="54"/>
      <c r="H68" s="54"/>
      <c r="I68" s="54"/>
      <c r="J68" s="54"/>
      <c r="K68" s="54"/>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row>
    <row r="69" spans="1:39" ht="30" customHeight="1" x14ac:dyDescent="0.3">
      <c r="A69" s="54"/>
      <c r="B69" s="54"/>
      <c r="C69" s="54"/>
      <c r="D69" s="54"/>
      <c r="E69" s="54"/>
      <c r="F69" s="54"/>
      <c r="G69" s="54"/>
      <c r="H69" s="54"/>
      <c r="I69" s="54"/>
      <c r="J69" s="54"/>
      <c r="K69" s="54"/>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row>
    <row r="70" spans="1:39" ht="30" customHeight="1" x14ac:dyDescent="0.3">
      <c r="A70" s="54"/>
      <c r="B70" s="54"/>
      <c r="C70" s="54"/>
      <c r="D70" s="54"/>
      <c r="E70" s="54"/>
      <c r="F70" s="54"/>
      <c r="G70" s="54"/>
      <c r="H70" s="54"/>
      <c r="I70" s="54"/>
      <c r="J70" s="54"/>
      <c r="K70" s="54"/>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row>
    <row r="71" spans="1:39" ht="30" customHeight="1" x14ac:dyDescent="0.3">
      <c r="A71" s="54"/>
      <c r="B71" s="54"/>
      <c r="C71" s="54"/>
      <c r="D71" s="54"/>
      <c r="E71" s="54"/>
      <c r="F71" s="54"/>
      <c r="G71" s="54"/>
      <c r="H71" s="54"/>
      <c r="I71" s="54"/>
      <c r="J71" s="54"/>
      <c r="K71" s="54"/>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row>
    <row r="72" spans="1:39" ht="30" customHeight="1" x14ac:dyDescent="0.3">
      <c r="A72" s="54"/>
      <c r="B72" s="54"/>
      <c r="C72" s="54"/>
      <c r="D72" s="54"/>
      <c r="E72" s="54"/>
      <c r="F72" s="54"/>
      <c r="G72" s="54"/>
      <c r="H72" s="54"/>
      <c r="I72" s="54"/>
      <c r="J72" s="54"/>
      <c r="K72" s="54"/>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39" ht="30" customHeight="1" x14ac:dyDescent="0.3">
      <c r="A73" s="54"/>
      <c r="B73" s="54"/>
      <c r="C73" s="54"/>
      <c r="D73" s="54"/>
      <c r="E73" s="54"/>
      <c r="F73" s="54"/>
      <c r="G73" s="54"/>
      <c r="H73" s="54"/>
      <c r="I73" s="54"/>
      <c r="J73" s="54"/>
      <c r="K73" s="54"/>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row>
    <row r="74" spans="1:39" ht="30" customHeight="1" x14ac:dyDescent="0.3">
      <c r="A74" s="54"/>
      <c r="B74" s="54"/>
      <c r="C74" s="54"/>
      <c r="D74" s="54"/>
      <c r="E74" s="54"/>
      <c r="F74" s="54"/>
      <c r="G74" s="54"/>
      <c r="H74" s="54"/>
      <c r="I74" s="54"/>
      <c r="J74" s="54"/>
      <c r="K74" s="54"/>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row>
    <row r="75" spans="1:39" ht="30" customHeight="1" x14ac:dyDescent="0.3">
      <c r="A75" s="54"/>
      <c r="B75" s="54"/>
      <c r="C75" s="54"/>
      <c r="D75" s="54"/>
      <c r="E75" s="54"/>
      <c r="F75" s="54"/>
      <c r="G75" s="54"/>
      <c r="H75" s="54"/>
      <c r="I75" s="54"/>
      <c r="J75" s="54"/>
      <c r="K75" s="54"/>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row>
    <row r="76" spans="1:39" ht="30" customHeight="1" x14ac:dyDescent="0.3">
      <c r="A76" s="54"/>
      <c r="B76" s="54"/>
      <c r="C76" s="54"/>
      <c r="D76" s="54"/>
      <c r="E76" s="54"/>
      <c r="F76" s="54"/>
      <c r="G76" s="54"/>
      <c r="H76" s="54"/>
      <c r="I76" s="54"/>
      <c r="J76" s="54"/>
      <c r="K76" s="54"/>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row>
    <row r="77" spans="1:39" ht="30" customHeight="1" x14ac:dyDescent="0.3">
      <c r="A77" s="54"/>
      <c r="B77" s="54"/>
      <c r="C77" s="54"/>
      <c r="D77" s="54"/>
      <c r="E77" s="54"/>
      <c r="F77" s="54"/>
      <c r="G77" s="54"/>
      <c r="H77" s="54"/>
      <c r="I77" s="54"/>
      <c r="J77" s="54"/>
      <c r="K77" s="54"/>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row>
    <row r="78" spans="1:39" ht="30" customHeight="1" x14ac:dyDescent="0.3">
      <c r="A78" s="54"/>
      <c r="B78" s="54"/>
      <c r="C78" s="54"/>
      <c r="D78" s="54"/>
      <c r="E78" s="54"/>
      <c r="F78" s="54"/>
      <c r="G78" s="54"/>
      <c r="H78" s="54"/>
      <c r="I78" s="54"/>
      <c r="J78" s="54"/>
      <c r="K78" s="54"/>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row>
    <row r="79" spans="1:39" ht="30" customHeight="1" x14ac:dyDescent="0.3">
      <c r="A79" s="54"/>
      <c r="B79" s="54"/>
      <c r="C79" s="54"/>
      <c r="D79" s="54"/>
      <c r="E79" s="54"/>
      <c r="F79" s="54"/>
      <c r="G79" s="54"/>
      <c r="H79" s="54"/>
      <c r="I79" s="54"/>
      <c r="J79" s="54"/>
      <c r="K79" s="54"/>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row>
    <row r="80" spans="1:39" ht="30" customHeight="1" x14ac:dyDescent="0.3">
      <c r="A80" s="54"/>
      <c r="B80" s="54"/>
      <c r="C80" s="54"/>
      <c r="D80" s="54"/>
      <c r="E80" s="54"/>
      <c r="F80" s="54"/>
      <c r="G80" s="54"/>
      <c r="H80" s="54"/>
      <c r="I80" s="54"/>
      <c r="J80" s="54"/>
      <c r="K80" s="54"/>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row>
    <row r="81" spans="1:39" ht="30" customHeight="1" x14ac:dyDescent="0.3">
      <c r="A81" s="54"/>
      <c r="B81" s="54"/>
      <c r="C81" s="54"/>
      <c r="D81" s="54"/>
      <c r="E81" s="54"/>
      <c r="F81" s="54"/>
      <c r="G81" s="54"/>
      <c r="H81" s="54"/>
      <c r="I81" s="54"/>
      <c r="J81" s="54"/>
      <c r="K81" s="54"/>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row>
    <row r="82" spans="1:39" ht="30" customHeight="1" x14ac:dyDescent="0.3">
      <c r="A82" s="54"/>
      <c r="B82" s="54"/>
      <c r="C82" s="54"/>
      <c r="D82" s="54"/>
      <c r="E82" s="54"/>
      <c r="F82" s="54"/>
      <c r="G82" s="54"/>
      <c r="H82" s="54"/>
      <c r="I82" s="54"/>
      <c r="J82" s="54"/>
      <c r="K82" s="54"/>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row>
    <row r="83" spans="1:39" ht="30" customHeight="1" x14ac:dyDescent="0.3">
      <c r="A83" s="54"/>
      <c r="B83" s="54"/>
      <c r="C83" s="54"/>
      <c r="D83" s="54"/>
      <c r="E83" s="54"/>
      <c r="F83" s="54"/>
      <c r="G83" s="54"/>
      <c r="H83" s="54"/>
      <c r="I83" s="54"/>
      <c r="J83" s="54"/>
      <c r="K83" s="54"/>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row>
    <row r="84" spans="1:39" ht="30" customHeight="1" x14ac:dyDescent="0.3">
      <c r="A84" s="54"/>
      <c r="B84" s="54"/>
      <c r="C84" s="54"/>
      <c r="D84" s="54"/>
      <c r="E84" s="54"/>
      <c r="F84" s="54"/>
      <c r="G84" s="54"/>
      <c r="H84" s="54"/>
      <c r="I84" s="54"/>
      <c r="J84" s="54"/>
      <c r="K84" s="54"/>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row>
    <row r="85" spans="1:39" ht="30" customHeight="1" x14ac:dyDescent="0.3">
      <c r="A85" s="54"/>
      <c r="B85" s="54"/>
      <c r="C85" s="54"/>
      <c r="D85" s="54"/>
      <c r="E85" s="54"/>
      <c r="F85" s="54"/>
      <c r="G85" s="54"/>
      <c r="H85" s="54"/>
      <c r="I85" s="54"/>
      <c r="J85" s="54"/>
      <c r="K85" s="54"/>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row>
    <row r="86" spans="1:39" ht="30" customHeight="1" x14ac:dyDescent="0.3">
      <c r="A86" s="54"/>
      <c r="B86" s="54"/>
      <c r="C86" s="54"/>
      <c r="D86" s="54"/>
      <c r="E86" s="54"/>
      <c r="F86" s="54"/>
      <c r="G86" s="54"/>
      <c r="H86" s="54"/>
      <c r="I86" s="54"/>
      <c r="J86" s="54"/>
      <c r="K86" s="54"/>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row>
    <row r="87" spans="1:39" ht="30" customHeight="1" x14ac:dyDescent="0.3">
      <c r="A87" s="54"/>
      <c r="B87" s="54"/>
      <c r="C87" s="54"/>
      <c r="D87" s="54"/>
      <c r="E87" s="54"/>
      <c r="F87" s="54"/>
      <c r="G87" s="54"/>
      <c r="H87" s="54"/>
      <c r="I87" s="54"/>
      <c r="J87" s="54"/>
      <c r="K87" s="54"/>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row>
    <row r="88" spans="1:39" ht="30" customHeight="1" x14ac:dyDescent="0.3">
      <c r="A88" s="54"/>
      <c r="B88" s="54"/>
      <c r="C88" s="54"/>
      <c r="D88" s="54"/>
      <c r="E88" s="54"/>
      <c r="F88" s="54"/>
      <c r="G88" s="54"/>
      <c r="H88" s="54"/>
      <c r="I88" s="54"/>
      <c r="J88" s="54"/>
      <c r="K88" s="54"/>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row>
    <row r="89" spans="1:39" ht="30" customHeight="1" x14ac:dyDescent="0.3">
      <c r="A89" s="54"/>
      <c r="B89" s="54"/>
      <c r="C89" s="54"/>
      <c r="D89" s="54"/>
      <c r="E89" s="54"/>
      <c r="F89" s="54"/>
      <c r="G89" s="54"/>
      <c r="H89" s="54"/>
      <c r="I89" s="54"/>
      <c r="J89" s="54"/>
      <c r="K89" s="54"/>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row>
    <row r="90" spans="1:39" ht="30" customHeight="1" x14ac:dyDescent="0.3">
      <c r="A90" s="26"/>
      <c r="B90" s="26"/>
      <c r="C90" s="26"/>
      <c r="D90" s="26"/>
      <c r="E90" s="26"/>
      <c r="F90" s="26"/>
      <c r="G90" s="26"/>
      <c r="H90" s="26"/>
      <c r="I90" s="26"/>
      <c r="J90" s="26"/>
      <c r="K90" s="26"/>
    </row>
    <row r="91" spans="1:39" ht="30" customHeight="1" x14ac:dyDescent="0.3">
      <c r="A91" s="26"/>
      <c r="B91" s="26"/>
      <c r="C91" s="26"/>
      <c r="D91" s="26"/>
      <c r="E91" s="26"/>
      <c r="F91" s="26"/>
      <c r="G91" s="26"/>
      <c r="H91" s="26"/>
      <c r="I91" s="26"/>
      <c r="J91" s="26"/>
      <c r="K91" s="26"/>
    </row>
    <row r="92" spans="1:39" ht="30" customHeight="1" x14ac:dyDescent="0.3">
      <c r="A92" s="26"/>
      <c r="B92" s="26"/>
      <c r="C92" s="26"/>
      <c r="D92" s="26"/>
      <c r="E92" s="26"/>
      <c r="F92" s="26"/>
      <c r="G92" s="26"/>
      <c r="H92" s="26"/>
      <c r="I92" s="26"/>
      <c r="J92" s="26"/>
      <c r="K92" s="26"/>
    </row>
    <row r="93" spans="1:39" ht="30" customHeight="1" x14ac:dyDescent="0.3">
      <c r="A93" s="26"/>
      <c r="B93" s="26"/>
      <c r="C93" s="26"/>
      <c r="D93" s="26"/>
      <c r="E93" s="26"/>
      <c r="F93" s="26"/>
      <c r="G93" s="26"/>
      <c r="H93" s="26"/>
      <c r="I93" s="26"/>
      <c r="J93" s="26"/>
      <c r="K93" s="26"/>
    </row>
    <row r="94" spans="1:39" ht="30" customHeight="1" x14ac:dyDescent="0.3">
      <c r="A94" s="26"/>
      <c r="B94" s="26"/>
      <c r="C94" s="26"/>
      <c r="D94" s="26"/>
      <c r="E94" s="26"/>
      <c r="F94" s="26"/>
      <c r="G94" s="26"/>
      <c r="H94" s="26"/>
      <c r="I94" s="26"/>
      <c r="J94" s="26"/>
      <c r="K94" s="26"/>
    </row>
    <row r="95" spans="1:39" ht="30" customHeight="1" x14ac:dyDescent="0.3">
      <c r="A95" s="26"/>
      <c r="B95" s="26"/>
      <c r="C95" s="26"/>
      <c r="D95" s="26"/>
      <c r="E95" s="26"/>
      <c r="F95" s="26"/>
      <c r="G95" s="26"/>
      <c r="H95" s="26"/>
      <c r="I95" s="26"/>
      <c r="J95" s="26"/>
      <c r="K95" s="26"/>
    </row>
    <row r="96" spans="1:39" ht="30" customHeight="1" x14ac:dyDescent="0.3">
      <c r="A96" s="26"/>
      <c r="B96" s="26"/>
      <c r="C96" s="26"/>
      <c r="D96" s="26"/>
      <c r="E96" s="26"/>
      <c r="F96" s="26"/>
      <c r="G96" s="26"/>
      <c r="H96" s="26"/>
      <c r="I96" s="26"/>
      <c r="J96" s="26"/>
      <c r="K96" s="26"/>
    </row>
    <row r="97" spans="1:11" ht="30" customHeight="1" x14ac:dyDescent="0.3">
      <c r="A97" s="26"/>
      <c r="B97" s="26"/>
      <c r="C97" s="26"/>
      <c r="D97" s="26"/>
      <c r="E97" s="26"/>
      <c r="F97" s="26"/>
      <c r="G97" s="26"/>
      <c r="H97" s="26"/>
      <c r="I97" s="26"/>
      <c r="J97" s="26"/>
      <c r="K97" s="26"/>
    </row>
    <row r="98" spans="1:11" ht="30" customHeight="1" x14ac:dyDescent="0.3">
      <c r="A98" s="26"/>
      <c r="B98" s="26"/>
      <c r="C98" s="26"/>
      <c r="D98" s="26"/>
      <c r="E98" s="26"/>
      <c r="F98" s="26"/>
      <c r="G98" s="26"/>
      <c r="H98" s="26"/>
      <c r="I98" s="26"/>
      <c r="J98" s="26"/>
      <c r="K98" s="26"/>
    </row>
    <row r="99" spans="1:11" ht="30" customHeight="1" x14ac:dyDescent="0.3">
      <c r="A99" s="26"/>
      <c r="B99" s="26"/>
      <c r="C99" s="26"/>
      <c r="D99" s="26"/>
      <c r="E99" s="26"/>
      <c r="F99" s="26"/>
      <c r="G99" s="26"/>
      <c r="H99" s="26"/>
      <c r="I99" s="26"/>
      <c r="J99" s="26"/>
      <c r="K99" s="26"/>
    </row>
    <row r="100" spans="1:11" ht="30" customHeight="1" x14ac:dyDescent="0.3">
      <c r="A100" s="26"/>
      <c r="B100" s="26"/>
      <c r="C100" s="26"/>
      <c r="D100" s="26"/>
      <c r="E100" s="26"/>
      <c r="F100" s="26"/>
      <c r="G100" s="26"/>
      <c r="H100" s="26"/>
      <c r="I100" s="26"/>
      <c r="J100" s="26"/>
      <c r="K100" s="26"/>
    </row>
    <row r="101" spans="1:11" ht="30" customHeight="1" x14ac:dyDescent="0.3">
      <c r="A101" s="26"/>
      <c r="B101" s="26"/>
      <c r="C101" s="26"/>
      <c r="D101" s="26"/>
      <c r="E101" s="26"/>
      <c r="F101" s="26"/>
      <c r="G101" s="26"/>
      <c r="H101" s="26"/>
      <c r="I101" s="26"/>
      <c r="J101" s="26"/>
      <c r="K101" s="26"/>
    </row>
    <row r="102" spans="1:11" ht="30" customHeight="1" x14ac:dyDescent="0.3">
      <c r="A102" s="26"/>
      <c r="B102" s="26"/>
      <c r="C102" s="26"/>
      <c r="D102" s="26"/>
      <c r="E102" s="26"/>
      <c r="F102" s="26"/>
      <c r="G102" s="26"/>
      <c r="H102" s="26"/>
      <c r="I102" s="26"/>
      <c r="J102" s="26"/>
      <c r="K102" s="26"/>
    </row>
    <row r="103" spans="1:11" ht="30" customHeight="1" x14ac:dyDescent="0.3">
      <c r="A103" s="26"/>
      <c r="B103" s="26"/>
      <c r="C103" s="26"/>
      <c r="D103" s="26"/>
      <c r="E103" s="26"/>
      <c r="F103" s="26"/>
      <c r="G103" s="26"/>
      <c r="H103" s="26"/>
      <c r="I103" s="26"/>
      <c r="J103" s="26"/>
      <c r="K103" s="26"/>
    </row>
    <row r="104" spans="1:11" ht="30" customHeight="1" x14ac:dyDescent="0.3">
      <c r="A104" s="26"/>
      <c r="B104" s="26"/>
      <c r="C104" s="26"/>
      <c r="D104" s="26"/>
      <c r="E104" s="26"/>
      <c r="F104" s="26"/>
      <c r="G104" s="26"/>
      <c r="H104" s="26"/>
      <c r="I104" s="26"/>
      <c r="J104" s="26"/>
      <c r="K104" s="26"/>
    </row>
    <row r="105" spans="1:11" ht="30" customHeight="1" x14ac:dyDescent="0.3">
      <c r="A105" s="26"/>
      <c r="B105" s="26"/>
      <c r="C105" s="26"/>
      <c r="D105" s="26"/>
      <c r="E105" s="26"/>
      <c r="F105" s="26"/>
      <c r="G105" s="26"/>
      <c r="H105" s="26"/>
      <c r="I105" s="26"/>
      <c r="J105" s="26"/>
      <c r="K105" s="26"/>
    </row>
    <row r="106" spans="1:11" ht="30" customHeight="1" x14ac:dyDescent="0.3">
      <c r="A106" s="26"/>
      <c r="B106" s="26"/>
      <c r="C106" s="26"/>
      <c r="D106" s="26"/>
      <c r="E106" s="26"/>
      <c r="F106" s="26"/>
      <c r="G106" s="26"/>
      <c r="H106" s="26"/>
      <c r="I106" s="26"/>
      <c r="J106" s="26"/>
      <c r="K106" s="26"/>
    </row>
    <row r="107" spans="1:11" ht="30" customHeight="1" x14ac:dyDescent="0.3">
      <c r="A107" s="26"/>
      <c r="B107" s="26"/>
      <c r="C107" s="26"/>
      <c r="D107" s="26"/>
      <c r="E107" s="26"/>
      <c r="F107" s="26"/>
      <c r="G107" s="26"/>
      <c r="H107" s="26"/>
      <c r="I107" s="26"/>
      <c r="J107" s="26"/>
      <c r="K107" s="26"/>
    </row>
    <row r="108" spans="1:11" ht="30" customHeight="1" x14ac:dyDescent="0.3">
      <c r="A108" s="26"/>
      <c r="B108" s="26"/>
      <c r="C108" s="26"/>
      <c r="D108" s="26"/>
      <c r="E108" s="26"/>
      <c r="F108" s="26"/>
      <c r="G108" s="26"/>
      <c r="H108" s="26"/>
      <c r="I108" s="26"/>
      <c r="J108" s="26"/>
      <c r="K108" s="26"/>
    </row>
    <row r="109" spans="1:11" ht="30" customHeight="1" x14ac:dyDescent="0.3">
      <c r="A109" s="26"/>
      <c r="B109" s="26"/>
      <c r="C109" s="26"/>
      <c r="D109" s="26"/>
      <c r="E109" s="26"/>
      <c r="F109" s="26"/>
      <c r="G109" s="26"/>
      <c r="H109" s="26"/>
      <c r="I109" s="26"/>
      <c r="J109" s="26"/>
      <c r="K109" s="26"/>
    </row>
    <row r="110" spans="1:11" ht="30" customHeight="1" x14ac:dyDescent="0.3">
      <c r="A110" s="26"/>
      <c r="B110" s="26"/>
      <c r="C110" s="26"/>
      <c r="D110" s="26"/>
      <c r="E110" s="26"/>
      <c r="F110" s="26"/>
      <c r="G110" s="26"/>
      <c r="H110" s="26"/>
      <c r="I110" s="26"/>
      <c r="J110" s="26"/>
      <c r="K110" s="26"/>
    </row>
    <row r="111" spans="1:11" ht="30" customHeight="1" x14ac:dyDescent="0.3">
      <c r="A111" s="26"/>
      <c r="B111" s="26"/>
      <c r="C111" s="26"/>
      <c r="D111" s="26"/>
      <c r="E111" s="26"/>
      <c r="F111" s="26"/>
      <c r="G111" s="26"/>
      <c r="H111" s="26"/>
      <c r="I111" s="26"/>
      <c r="J111" s="26"/>
      <c r="K111" s="26"/>
    </row>
    <row r="112" spans="1:11" ht="30" customHeight="1" x14ac:dyDescent="0.3">
      <c r="A112" s="26"/>
      <c r="B112" s="26"/>
      <c r="C112" s="26"/>
      <c r="D112" s="26"/>
      <c r="E112" s="26"/>
      <c r="F112" s="26"/>
      <c r="G112" s="26"/>
      <c r="H112" s="26"/>
      <c r="I112" s="26"/>
      <c r="J112" s="26"/>
      <c r="K112" s="26"/>
    </row>
    <row r="113" spans="1:11" ht="30" customHeight="1" x14ac:dyDescent="0.3">
      <c r="A113" s="26"/>
      <c r="B113" s="26"/>
      <c r="C113" s="26"/>
      <c r="D113" s="26"/>
      <c r="E113" s="26"/>
      <c r="F113" s="26"/>
      <c r="G113" s="26"/>
      <c r="H113" s="26"/>
      <c r="I113" s="26"/>
      <c r="J113" s="26"/>
      <c r="K113" s="26"/>
    </row>
    <row r="114" spans="1:11" ht="30" customHeight="1" x14ac:dyDescent="0.3">
      <c r="A114" s="26"/>
      <c r="B114" s="26"/>
      <c r="C114" s="26"/>
      <c r="D114" s="26"/>
      <c r="E114" s="26"/>
      <c r="F114" s="26"/>
      <c r="G114" s="26"/>
      <c r="H114" s="26"/>
      <c r="I114" s="26"/>
      <c r="J114" s="26"/>
      <c r="K114" s="26"/>
    </row>
    <row r="115" spans="1:11" ht="30" customHeight="1" x14ac:dyDescent="0.3">
      <c r="A115" s="26"/>
      <c r="B115" s="26"/>
      <c r="C115" s="26"/>
      <c r="D115" s="26"/>
      <c r="E115" s="26"/>
      <c r="F115" s="26"/>
      <c r="G115" s="26"/>
      <c r="H115" s="26"/>
      <c r="I115" s="26"/>
      <c r="J115" s="26"/>
      <c r="K115" s="26"/>
    </row>
    <row r="116" spans="1:11" ht="30" customHeight="1" x14ac:dyDescent="0.3">
      <c r="A116" s="26"/>
      <c r="B116" s="26"/>
      <c r="C116" s="26"/>
      <c r="D116" s="26"/>
      <c r="E116" s="26"/>
      <c r="F116" s="26"/>
      <c r="G116" s="26"/>
      <c r="H116" s="26"/>
      <c r="I116" s="26"/>
      <c r="J116" s="26"/>
      <c r="K116" s="26"/>
    </row>
    <row r="117" spans="1:11" ht="30" customHeight="1" x14ac:dyDescent="0.3">
      <c r="A117" s="26"/>
      <c r="B117" s="26"/>
      <c r="C117" s="26"/>
      <c r="D117" s="26"/>
      <c r="E117" s="26"/>
      <c r="F117" s="26"/>
      <c r="G117" s="26"/>
      <c r="H117" s="26"/>
      <c r="I117" s="26"/>
      <c r="J117" s="26"/>
      <c r="K117" s="26"/>
    </row>
    <row r="118" spans="1:11" ht="30" customHeight="1" x14ac:dyDescent="0.3">
      <c r="A118" s="26"/>
      <c r="B118" s="26"/>
      <c r="C118" s="26"/>
      <c r="D118" s="26"/>
      <c r="E118" s="26"/>
      <c r="F118" s="26"/>
      <c r="G118" s="26"/>
      <c r="H118" s="26"/>
      <c r="I118" s="26"/>
      <c r="J118" s="26"/>
      <c r="K118" s="26"/>
    </row>
    <row r="119" spans="1:11" ht="30" customHeight="1" x14ac:dyDescent="0.3">
      <c r="A119" s="26"/>
      <c r="B119" s="26"/>
      <c r="C119" s="26"/>
      <c r="D119" s="26"/>
      <c r="E119" s="26"/>
      <c r="F119" s="26"/>
      <c r="G119" s="26"/>
      <c r="H119" s="26"/>
      <c r="I119" s="26"/>
      <c r="J119" s="26"/>
      <c r="K119" s="26"/>
    </row>
  </sheetData>
  <sheetProtection sheet="1" objects="1" scenarios="1"/>
  <protectedRanges>
    <protectedRange sqref="J33:K35" name="misc demographic"/>
    <protectedRange sqref="A35:E35" name="race"/>
    <protectedRange sqref="G32:K32" name="Employment"/>
    <protectedRange sqref="F32" name="school"/>
    <protectedRange sqref="A32:E32" name="Child age"/>
    <protectedRange sqref="K23:K26" name="Part 2 right"/>
    <protectedRange sqref="I23:I26" name="part 2 left"/>
    <protectedRange sqref="G18:K18" name="No 5"/>
    <protectedRange sqref="G16:K16" name="No 4"/>
    <protectedRange sqref="G14:K14" name="No 3"/>
    <protectedRange sqref="G12:K12" name="No 2"/>
    <protectedRange sqref="G10:K10" name="No 1"/>
    <protectedRange sqref="A10:E10" name="yes 1"/>
    <protectedRange sqref="A12:E12" name="yes 2"/>
    <protectedRange sqref="A14:E14" name="Yes 3"/>
    <protectedRange sqref="A16:E16" name="yes 4"/>
    <protectedRange sqref="A18:E18" name="yes 5"/>
  </protectedRanges>
  <mergeCells count="123">
    <mergeCell ref="A3:K3"/>
    <mergeCell ref="A2:K2"/>
    <mergeCell ref="A7:E7"/>
    <mergeCell ref="G7:K7"/>
    <mergeCell ref="A8:B8"/>
    <mergeCell ref="C8:E8"/>
    <mergeCell ref="G8:I8"/>
    <mergeCell ref="J8:K8"/>
    <mergeCell ref="A4:K4"/>
    <mergeCell ref="A5:E5"/>
    <mergeCell ref="F5:F6"/>
    <mergeCell ref="G5:K5"/>
    <mergeCell ref="A6:E6"/>
    <mergeCell ref="G6:K6"/>
    <mergeCell ref="A9:B9"/>
    <mergeCell ref="C9:E9"/>
    <mergeCell ref="F9:F10"/>
    <mergeCell ref="G9:I9"/>
    <mergeCell ref="J9:K9"/>
    <mergeCell ref="A10:B10"/>
    <mergeCell ref="C10:E10"/>
    <mergeCell ref="G10:I10"/>
    <mergeCell ref="J10:K10"/>
    <mergeCell ref="A11:B11"/>
    <mergeCell ref="C11:E11"/>
    <mergeCell ref="F11:F12"/>
    <mergeCell ref="G11:I11"/>
    <mergeCell ref="J11:K11"/>
    <mergeCell ref="A12:B12"/>
    <mergeCell ref="C12:E12"/>
    <mergeCell ref="G12:I12"/>
    <mergeCell ref="J12:K12"/>
    <mergeCell ref="A13:B13"/>
    <mergeCell ref="C13:E13"/>
    <mergeCell ref="F13:F14"/>
    <mergeCell ref="G13:I13"/>
    <mergeCell ref="J13:K13"/>
    <mergeCell ref="A14:B14"/>
    <mergeCell ref="C14:E14"/>
    <mergeCell ref="G14:I14"/>
    <mergeCell ref="J14:K14"/>
    <mergeCell ref="J17:K17"/>
    <mergeCell ref="A18:B18"/>
    <mergeCell ref="C18:E18"/>
    <mergeCell ref="G18:I18"/>
    <mergeCell ref="J18:K18"/>
    <mergeCell ref="A15:B15"/>
    <mergeCell ref="C15:E15"/>
    <mergeCell ref="F15:F16"/>
    <mergeCell ref="G15:I15"/>
    <mergeCell ref="J15:K15"/>
    <mergeCell ref="A16:B16"/>
    <mergeCell ref="C16:E16"/>
    <mergeCell ref="G16:I16"/>
    <mergeCell ref="J16:K16"/>
    <mergeCell ref="A19:B19"/>
    <mergeCell ref="C19:E19"/>
    <mergeCell ref="F19:F20"/>
    <mergeCell ref="G19:I19"/>
    <mergeCell ref="A20:B20"/>
    <mergeCell ref="C20:E20"/>
    <mergeCell ref="G20:I20"/>
    <mergeCell ref="A17:B17"/>
    <mergeCell ref="C17:E17"/>
    <mergeCell ref="F17:F18"/>
    <mergeCell ref="G17:I17"/>
    <mergeCell ref="A28:K28"/>
    <mergeCell ref="A29:K29"/>
    <mergeCell ref="A30:E30"/>
    <mergeCell ref="F30:F31"/>
    <mergeCell ref="G30:K30"/>
    <mergeCell ref="A27:E27"/>
    <mergeCell ref="F27:I27"/>
    <mergeCell ref="A21:K21"/>
    <mergeCell ref="A22:K22"/>
    <mergeCell ref="A44:K44"/>
    <mergeCell ref="J35:K35"/>
    <mergeCell ref="A23:G23"/>
    <mergeCell ref="A24:G24"/>
    <mergeCell ref="A25:G25"/>
    <mergeCell ref="A26:G26"/>
    <mergeCell ref="B41:C41"/>
    <mergeCell ref="D41:K41"/>
    <mergeCell ref="A42:C42"/>
    <mergeCell ref="D42:K42"/>
    <mergeCell ref="A33:E33"/>
    <mergeCell ref="F33:I33"/>
    <mergeCell ref="F34:I34"/>
    <mergeCell ref="F35:I35"/>
    <mergeCell ref="J33:K33"/>
    <mergeCell ref="J34:K34"/>
    <mergeCell ref="A37:K37"/>
    <mergeCell ref="B38:C38"/>
    <mergeCell ref="D38:K38"/>
    <mergeCell ref="B39:C39"/>
    <mergeCell ref="D39:K39"/>
    <mergeCell ref="B40:C40"/>
    <mergeCell ref="D40:K40"/>
    <mergeCell ref="J27:K27"/>
    <mergeCell ref="L2:AM89"/>
    <mergeCell ref="L1:AM1"/>
    <mergeCell ref="A1:E1"/>
    <mergeCell ref="G1:K1"/>
    <mergeCell ref="A55:K89"/>
    <mergeCell ref="A53:E53"/>
    <mergeCell ref="C49:K49"/>
    <mergeCell ref="C50:K50"/>
    <mergeCell ref="C51:K51"/>
    <mergeCell ref="C52:K52"/>
    <mergeCell ref="A43:K43"/>
    <mergeCell ref="A36:K36"/>
    <mergeCell ref="A45:B45"/>
    <mergeCell ref="A46:B46"/>
    <mergeCell ref="A47:B47"/>
    <mergeCell ref="A48:B48"/>
    <mergeCell ref="A49:B49"/>
    <mergeCell ref="A50:B50"/>
    <mergeCell ref="A51:B51"/>
    <mergeCell ref="A52:B52"/>
    <mergeCell ref="C45:K45"/>
    <mergeCell ref="C46:K46"/>
    <mergeCell ref="C47:K47"/>
    <mergeCell ref="C48:K48"/>
  </mergeCells>
  <pageMargins left="0.25" right="0.25" top="0.75" bottom="0.75" header="0.3" footer="0.3"/>
  <pageSetup scale="81" fitToHeight="0" orientation="portrait" horizontalDpi="1200" verticalDpi="1200" r:id="rId1"/>
  <rowBreaks count="2" manualBreakCount="2">
    <brk id="20" max="16383" man="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Valerius</dc:creator>
  <cp:lastModifiedBy>Kristin Valerius</cp:lastModifiedBy>
  <cp:lastPrinted>2020-07-25T22:44:24Z</cp:lastPrinted>
  <dcterms:created xsi:type="dcterms:W3CDTF">2020-07-24T17:59:32Z</dcterms:created>
  <dcterms:modified xsi:type="dcterms:W3CDTF">2020-07-25T22:44:48Z</dcterms:modified>
</cp:coreProperties>
</file>